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North\共有\ホームページ\クォリス\クォリスＳＳＬ ４／２２\excel\"/>
    </mc:Choice>
  </mc:AlternateContent>
  <xr:revisionPtr revIDLastSave="0" documentId="13_ncr:1_{3843C6D7-3B17-44C6-9384-0FB95554158E}" xr6:coauthVersionLast="47" xr6:coauthVersionMax="47" xr10:uidLastSave="{00000000-0000-0000-0000-000000000000}"/>
  <bookViews>
    <workbookView xWindow="-120" yWindow="-120" windowWidth="19440" windowHeight="15000" tabRatio="748" activeTab="1" xr2:uid="{00000000-000D-0000-FFFF-FFFF00000000}"/>
  </bookViews>
  <sheets>
    <sheet name="保健師（個人３名以下）" sheetId="8" r:id="rId1"/>
    <sheet name="保健師（学校・グループ４名以上）1～25" sheetId="9" r:id="rId2"/>
    <sheet name="保健師（学校・グループ４名以上）26～50" sheetId="14" r:id="rId3"/>
    <sheet name="保健師（学校・グループ４名以上）51～75" sheetId="11" r:id="rId4"/>
    <sheet name="保健師（学校・グループ４名以上）76～100" sheetId="12" r:id="rId5"/>
    <sheet name="101～160" sheetId="10" r:id="rId6"/>
    <sheet name="振込額確認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F9" i="8"/>
  <c r="F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5" i="10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8" i="12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8" i="11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8" i="14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8" i="9"/>
  <c r="E33" i="14"/>
  <c r="D33" i="14"/>
  <c r="F5" i="14"/>
  <c r="F5" i="12"/>
  <c r="F5" i="11"/>
  <c r="F65" i="10"/>
  <c r="E65" i="10"/>
  <c r="E14" i="2"/>
  <c r="E13" i="2"/>
  <c r="E33" i="12"/>
  <c r="D33" i="12"/>
  <c r="E33" i="11"/>
  <c r="D33" i="11"/>
  <c r="E10" i="8"/>
  <c r="D10" i="8"/>
  <c r="D33" i="9"/>
  <c r="E33" i="9"/>
  <c r="E19" i="2"/>
  <c r="E20" i="2"/>
  <c r="E4" i="2"/>
  <c r="E5" i="2"/>
  <c r="F33" i="14" l="1"/>
  <c r="E15" i="2"/>
  <c r="F33" i="12"/>
  <c r="G65" i="10"/>
  <c r="F33" i="11"/>
  <c r="F10" i="8"/>
  <c r="E21" i="2"/>
  <c r="E6" i="2"/>
  <c r="F33" i="9"/>
</calcChain>
</file>

<file path=xl/sharedStrings.xml><?xml version="1.0" encoding="utf-8"?>
<sst xmlns="http://schemas.openxmlformats.org/spreadsheetml/2006/main" count="73" uniqueCount="21">
  <si>
    <t>１回分</t>
  </si>
  <si>
    <t>２回分</t>
  </si>
  <si>
    <t>小　計</t>
    <rPh sb="0" eb="1">
      <t>しょう</t>
    </rPh>
    <rPh sb="2" eb="3">
      <t>けい</t>
    </rPh>
    <phoneticPr fontId="2" type="Hiragana" alignment="distributed"/>
  </si>
  <si>
    <t>受　験　者　名</t>
    <rPh sb="0" eb="1">
      <t>うけ</t>
    </rPh>
    <rPh sb="2" eb="3">
      <t>しるし</t>
    </rPh>
    <rPh sb="4" eb="5">
      <t>もの</t>
    </rPh>
    <rPh sb="6" eb="7">
      <t>めい</t>
    </rPh>
    <phoneticPr fontId="2" type="Hiragana" alignment="distributed"/>
  </si>
  <si>
    <t>受験者
№</t>
    <phoneticPr fontId="2"/>
  </si>
  <si>
    <t>ふ　り　が　な</t>
    <phoneticPr fontId="2" type="Hiragana" alignment="distributed"/>
  </si>
  <si>
    <t>受 験 料</t>
    <rPh sb="0" eb="1">
      <t>うけ</t>
    </rPh>
    <rPh sb="2" eb="3">
      <t>しるし</t>
    </rPh>
    <rPh sb="4" eb="5">
      <t>りょう</t>
    </rPh>
    <phoneticPr fontId="2" type="Hiragana" alignment="distributed"/>
  </si>
  <si>
    <t>人 数</t>
    <phoneticPr fontId="2"/>
  </si>
  <si>
    <t>回 数</t>
    <phoneticPr fontId="2"/>
  </si>
  <si>
    <t>受 験 料</t>
    <rPh sb="0" eb="1">
      <t>ウケ</t>
    </rPh>
    <rPh sb="2" eb="3">
      <t>シルシ</t>
    </rPh>
    <rPh sb="4" eb="5">
      <t>リョウ</t>
    </rPh>
    <phoneticPr fontId="2"/>
  </si>
  <si>
    <t>送 金 額</t>
    <phoneticPr fontId="2"/>
  </si>
  <si>
    <t>個人〔３名以下〕</t>
    <rPh sb="0" eb="2">
      <t>コジン</t>
    </rPh>
    <phoneticPr fontId="2"/>
  </si>
  <si>
    <t>１回
夏・秋</t>
    <rPh sb="1" eb="2">
      <t>カイ</t>
    </rPh>
    <rPh sb="3" eb="4">
      <t>ナツ</t>
    </rPh>
    <rPh sb="5" eb="6">
      <t>アキ</t>
    </rPh>
    <phoneticPr fontId="2"/>
  </si>
  <si>
    <t>２回
秋・冬</t>
    <rPh sb="1" eb="2">
      <t>カイ</t>
    </rPh>
    <rPh sb="3" eb="4">
      <t>アキ</t>
    </rPh>
    <rPh sb="5" eb="6">
      <t>フユ</t>
    </rPh>
    <phoneticPr fontId="2"/>
  </si>
  <si>
    <t>団体通常〔４名以上〕</t>
    <rPh sb="0" eb="2">
      <t>ダンタイ</t>
    </rPh>
    <rPh sb="2" eb="4">
      <t>ツウジョウ</t>
    </rPh>
    <rPh sb="6" eb="7">
      <t>メイ</t>
    </rPh>
    <rPh sb="7" eb="9">
      <t>イジョウ</t>
    </rPh>
    <phoneticPr fontId="2"/>
  </si>
  <si>
    <t>団体早割〔４名以上〕</t>
    <rPh sb="0" eb="2">
      <t>ダンタイ</t>
    </rPh>
    <rPh sb="2" eb="4">
      <t>ハヤワリ</t>
    </rPh>
    <rPh sb="6" eb="7">
      <t>メイ</t>
    </rPh>
    <rPh sb="7" eb="9">
      <t>イジョウ</t>
    </rPh>
    <phoneticPr fontId="2"/>
  </si>
  <si>
    <t>送 金 額〔別途手数料〕</t>
    <rPh sb="8" eb="11">
      <t>テスウリョウ</t>
    </rPh>
    <phoneticPr fontId="2"/>
  </si>
  <si>
    <t>※人数欄に人数を入力したら受験料が自動計算されます。</t>
    <phoneticPr fontId="2"/>
  </si>
  <si>
    <r>
      <rPr>
        <sz val="22"/>
        <color rgb="FF00B0F0"/>
        <rFont val="HG丸ｺﾞｼｯｸM-PRO"/>
        <family val="3"/>
        <charset val="128"/>
      </rPr>
      <t>早割</t>
    </r>
    <r>
      <rPr>
        <sz val="22"/>
        <rFont val="HG丸ｺﾞｼｯｸM-PRO"/>
        <family val="3"/>
        <charset val="128"/>
      </rPr>
      <t xml:space="preserve"> ⇒</t>
    </r>
    <rPh sb="0" eb="1">
      <t>ハヤ</t>
    </rPh>
    <phoneticPr fontId="2"/>
  </si>
  <si>
    <t>適</t>
    <rPh sb="0" eb="1">
      <t>テキ</t>
    </rPh>
    <phoneticPr fontId="2"/>
  </si>
  <si>
    <r>
      <t>◆</t>
    </r>
    <r>
      <rPr>
        <sz val="12"/>
        <color rgb="FF0070C0"/>
        <rFont val="HG丸ｺﾞｼｯｸM-PRO"/>
        <family val="3"/>
        <charset val="128"/>
      </rPr>
      <t>団体早割（５月末まで申込）料金不適</t>
    </r>
    <r>
      <rPr>
        <sz val="12"/>
        <rFont val="HG丸ｺﾞｼｯｸM-PRO"/>
        <family val="3"/>
        <charset val="128"/>
      </rPr>
      <t xml:space="preserve">の際はお手数ですが
　右端「 </t>
    </r>
    <r>
      <rPr>
        <sz val="12"/>
        <color rgb="FFFF0000"/>
        <rFont val="HG丸ｺﾞｼｯｸM-PRO"/>
        <family val="3"/>
        <charset val="128"/>
      </rPr>
      <t xml:space="preserve">適 </t>
    </r>
    <r>
      <rPr>
        <sz val="12"/>
        <rFont val="HG丸ｺﾞｼｯｸM-PRO"/>
        <family val="3"/>
        <charset val="128"/>
      </rPr>
      <t xml:space="preserve">」の文字を「 </t>
    </r>
    <r>
      <rPr>
        <sz val="12"/>
        <color rgb="FFFF0000"/>
        <rFont val="HG丸ｺﾞｼｯｸM-PRO"/>
        <family val="3"/>
        <charset val="128"/>
      </rPr>
      <t xml:space="preserve">不適 </t>
    </r>
    <r>
      <rPr>
        <sz val="12"/>
        <rFont val="HG丸ｺﾞｼｯｸM-PRO"/>
        <family val="3"/>
        <charset val="128"/>
      </rPr>
      <t>」に変更してご利用ください　　　　　　</t>
    </r>
    <rPh sb="1" eb="3">
      <t>ダンタイ</t>
    </rPh>
    <rPh sb="3" eb="5">
      <t>ハヤワリ</t>
    </rPh>
    <rPh sb="7" eb="8">
      <t>ガツ</t>
    </rPh>
    <rPh sb="8" eb="9">
      <t>スエ</t>
    </rPh>
    <rPh sb="11" eb="13">
      <t>モウシコ</t>
    </rPh>
    <rPh sb="14" eb="16">
      <t>リョウキン</t>
    </rPh>
    <rPh sb="16" eb="18">
      <t>フテキ</t>
    </rPh>
    <rPh sb="19" eb="20">
      <t>サイ</t>
    </rPh>
    <rPh sb="22" eb="24">
      <t>テスウ</t>
    </rPh>
    <rPh sb="29" eb="31">
      <t>ウタン</t>
    </rPh>
    <rPh sb="33" eb="34">
      <t>テキ</t>
    </rPh>
    <rPh sb="37" eb="39">
      <t>モジ</t>
    </rPh>
    <rPh sb="42" eb="43">
      <t>フ</t>
    </rPh>
    <rPh sb="47" eb="49">
      <t>ヘンコウ</t>
    </rPh>
    <rPh sb="52" eb="54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</si>
</sst>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教科書体"/>
      <family val="1"/>
      <charset val="128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8"/>
      <name val="HG教科書体"/>
      <family val="1"/>
      <charset val="128"/>
    </font>
    <font>
      <sz val="16"/>
      <name val="HG丸ｺﾞｼｯｸM-PRO"/>
      <family val="3"/>
      <charset val="128"/>
    </font>
    <font>
      <i/>
      <sz val="16"/>
      <color rgb="FF000000"/>
      <name val="Century Schoolbook"/>
      <family val="1"/>
    </font>
    <font>
      <sz val="12"/>
      <color rgb="FF0070C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2"/>
      <color rgb="FF00B0F0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176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176" fontId="6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0" xfId="0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38" fontId="3" fillId="3" borderId="13" xfId="1" applyFont="1" applyFill="1" applyBorder="1"/>
    <xf numFmtId="0" fontId="7" fillId="3" borderId="14" xfId="0" applyFont="1" applyFill="1" applyBorder="1" applyAlignment="1">
      <alignment horizontal="center" vertical="center"/>
    </xf>
    <xf numFmtId="38" fontId="3" fillId="3" borderId="15" xfId="1" applyFont="1" applyFill="1" applyBorder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3" fillId="2" borderId="13" xfId="1" applyFont="1" applyFill="1" applyBorder="1"/>
    <xf numFmtId="0" fontId="7" fillId="2" borderId="14" xfId="0" applyFont="1" applyFill="1" applyBorder="1" applyAlignment="1">
      <alignment horizontal="center" vertical="center"/>
    </xf>
    <xf numFmtId="38" fontId="3" fillId="2" borderId="15" xfId="1" applyFont="1" applyFill="1" applyBorder="1"/>
    <xf numFmtId="38" fontId="3" fillId="3" borderId="16" xfId="1" applyFont="1" applyFill="1" applyBorder="1"/>
    <xf numFmtId="38" fontId="3" fillId="2" borderId="16" xfId="1" applyFont="1" applyFill="1" applyBorder="1"/>
    <xf numFmtId="176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 indent="1"/>
    </xf>
    <xf numFmtId="177" fontId="4" fillId="0" borderId="17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right" vertical="center" indent="1"/>
    </xf>
    <xf numFmtId="0" fontId="3" fillId="3" borderId="29" xfId="0" applyFont="1" applyFill="1" applyBorder="1" applyAlignment="1">
      <alignment horizontal="right" vertical="center" indent="1"/>
    </xf>
    <xf numFmtId="3" fontId="3" fillId="3" borderId="30" xfId="0" applyNumberFormat="1" applyFont="1" applyFill="1" applyBorder="1" applyAlignment="1">
      <alignment horizontal="right" vertical="center" indent="1"/>
    </xf>
    <xf numFmtId="0" fontId="3" fillId="3" borderId="31" xfId="0" applyFont="1" applyFill="1" applyBorder="1" applyAlignment="1">
      <alignment horizontal="right" vertical="center" indent="1"/>
    </xf>
    <xf numFmtId="3" fontId="3" fillId="2" borderId="28" xfId="0" applyNumberFormat="1" applyFont="1" applyFill="1" applyBorder="1" applyAlignment="1">
      <alignment horizontal="right" vertical="center" indent="1"/>
    </xf>
    <xf numFmtId="0" fontId="3" fillId="2" borderId="29" xfId="0" applyFont="1" applyFill="1" applyBorder="1" applyAlignment="1">
      <alignment horizontal="right" vertical="center" indent="1"/>
    </xf>
    <xf numFmtId="3" fontId="3" fillId="2" borderId="30" xfId="0" applyNumberFormat="1" applyFont="1" applyFill="1" applyBorder="1" applyAlignment="1">
      <alignment horizontal="right" vertical="center" indent="1"/>
    </xf>
    <xf numFmtId="0" fontId="3" fillId="2" borderId="31" xfId="0" applyFont="1" applyFill="1" applyBorder="1" applyAlignment="1">
      <alignment horizontal="righ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wrapText="1" indent="1"/>
    </xf>
    <xf numFmtId="176" fontId="3" fillId="0" borderId="33" xfId="0" applyNumberFormat="1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wrapText="1" indent="1"/>
    </xf>
    <xf numFmtId="176" fontId="3" fillId="0" borderId="22" xfId="0" applyNumberFormat="1" applyFont="1" applyBorder="1" applyAlignment="1">
      <alignment horizontal="left" vertical="center" indent="1"/>
    </xf>
    <xf numFmtId="176" fontId="3" fillId="0" borderId="25" xfId="0" applyNumberFormat="1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wrapText="1" indent="1"/>
    </xf>
    <xf numFmtId="38" fontId="4" fillId="0" borderId="36" xfId="1" applyFont="1" applyBorder="1" applyAlignment="1">
      <alignment horizontal="right" vertical="center" wrapText="1" indent="1"/>
    </xf>
    <xf numFmtId="38" fontId="4" fillId="0" borderId="37" xfId="1" applyFont="1" applyBorder="1" applyAlignment="1">
      <alignment horizontal="right" vertical="center" wrapText="1" indent="1"/>
    </xf>
    <xf numFmtId="38" fontId="4" fillId="0" borderId="38" xfId="1" applyFont="1" applyBorder="1" applyAlignment="1">
      <alignment horizontal="righ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indent="1"/>
    </xf>
    <xf numFmtId="38" fontId="4" fillId="0" borderId="27" xfId="1" applyFont="1" applyBorder="1" applyAlignment="1">
      <alignment horizontal="right" vertical="center" indent="1"/>
    </xf>
    <xf numFmtId="38" fontId="4" fillId="0" borderId="45" xfId="1" applyFont="1" applyBorder="1" applyAlignment="1">
      <alignment horizontal="right" vertical="center" indent="1"/>
    </xf>
    <xf numFmtId="38" fontId="4" fillId="0" borderId="44" xfId="1" applyFont="1" applyBorder="1" applyAlignment="1">
      <alignment horizontal="right" vertical="center" inden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readingOrder="1"/>
    </xf>
    <xf numFmtId="0" fontId="5" fillId="0" borderId="0" xfId="0" applyFont="1" applyAlignment="1"/>
    <xf numFmtId="176" fontId="0" fillId="0" borderId="0" xfId="0" applyNumberFormat="1" applyBorder="1"/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15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15" fillId="0" borderId="0" xfId="0" applyFont="1" applyBorder="1" applyAlignment="1">
      <alignment horizontal="right" vertical="center" indent="1"/>
    </xf>
    <xf numFmtId="176" fontId="3" fillId="0" borderId="19" xfId="0" applyNumberFormat="1" applyFont="1" applyBorder="1" applyAlignment="1">
      <alignment horizontal="left" vertical="center" indent="1"/>
    </xf>
    <xf numFmtId="0" fontId="15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17" fillId="0" borderId="46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indent="1"/>
    </xf>
    <xf numFmtId="0" fontId="0" fillId="0" borderId="47" xfId="0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 wrapText="1" indent="2"/>
    </xf>
    <xf numFmtId="0" fontId="0" fillId="0" borderId="0" xfId="0" applyBorder="1" applyAlignment="1">
      <alignment horizontal="left" indent="2"/>
    </xf>
    <xf numFmtId="0" fontId="7" fillId="3" borderId="40" xfId="0" applyFont="1" applyFill="1" applyBorder="1" applyAlignment="1">
      <alignment horizontal="right" vertical="center" indent="1"/>
    </xf>
    <xf numFmtId="0" fontId="5" fillId="3" borderId="41" xfId="0" applyFont="1" applyFill="1" applyBorder="1" applyAlignment="1">
      <alignment horizontal="right" vertical="center" indent="1"/>
    </xf>
    <xf numFmtId="0" fontId="5" fillId="3" borderId="42" xfId="0" applyFont="1" applyFill="1" applyBorder="1" applyAlignment="1">
      <alignment horizontal="right" vertical="center" indent="1"/>
    </xf>
    <xf numFmtId="0" fontId="7" fillId="2" borderId="40" xfId="0" applyFont="1" applyFill="1" applyBorder="1" applyAlignment="1">
      <alignment horizontal="right" vertical="center" indent="1"/>
    </xf>
    <xf numFmtId="0" fontId="5" fillId="2" borderId="41" xfId="0" applyFont="1" applyFill="1" applyBorder="1" applyAlignment="1">
      <alignment horizontal="right" vertical="center" indent="1"/>
    </xf>
    <xf numFmtId="0" fontId="5" fillId="2" borderId="42" xfId="0" applyFont="1" applyFill="1" applyBorder="1" applyAlignment="1">
      <alignment horizontal="right" vertical="center" indent="1"/>
    </xf>
    <xf numFmtId="0" fontId="7" fillId="0" borderId="0" xfId="0" applyFont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85725</xdr:rowOff>
    </xdr:from>
    <xdr:to>
      <xdr:col>1</xdr:col>
      <xdr:colOff>2295525</xdr:colOff>
      <xdr:row>11</xdr:row>
      <xdr:rowOff>219075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28575" y="12201525"/>
          <a:ext cx="29813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561975</xdr:colOff>
      <xdr:row>10</xdr:row>
      <xdr:rowOff>85725</xdr:rowOff>
    </xdr:from>
    <xdr:to>
      <xdr:col>1</xdr:col>
      <xdr:colOff>762000</xdr:colOff>
      <xdr:row>11</xdr:row>
      <xdr:rowOff>219075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1276350" y="12201525"/>
          <a:ext cx="2000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1381126</xdr:colOff>
      <xdr:row>10</xdr:row>
      <xdr:rowOff>85725</xdr:rowOff>
    </xdr:from>
    <xdr:to>
      <xdr:col>1</xdr:col>
      <xdr:colOff>1590676</xdr:colOff>
      <xdr:row>11</xdr:row>
      <xdr:rowOff>219075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2095501" y="1220152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962025</xdr:colOff>
      <xdr:row>10</xdr:row>
      <xdr:rowOff>190500</xdr:rowOff>
    </xdr:from>
    <xdr:to>
      <xdr:col>1</xdr:col>
      <xdr:colOff>1190625</xdr:colOff>
      <xdr:row>11</xdr:row>
      <xdr:rowOff>123825</xdr:rowOff>
    </xdr:to>
    <xdr:sp macro="" textlink="">
      <xdr:nvSpPr>
        <xdr:cNvPr id="3443" name="Line 14">
          <a:extLst>
            <a:ext uri="{FF2B5EF4-FFF2-40B4-BE49-F238E27FC236}">
              <a16:creationId xmlns:a16="http://schemas.microsoft.com/office/drawing/2014/main" id="{00000000-0008-0000-0500-0000730D0000}"/>
            </a:ext>
          </a:extLst>
        </xdr:cNvPr>
        <xdr:cNvSpPr>
          <a:spLocks noChangeShapeType="1"/>
        </xdr:cNvSpPr>
      </xdr:nvSpPr>
      <xdr:spPr bwMode="auto">
        <a:xfrm flipH="1">
          <a:off x="1676400" y="4505325"/>
          <a:ext cx="2286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57150</xdr:rowOff>
    </xdr:from>
    <xdr:to>
      <xdr:col>5</xdr:col>
      <xdr:colOff>295275</xdr:colOff>
      <xdr:row>11</xdr:row>
      <xdr:rowOff>323851</xdr:rowOff>
    </xdr:to>
    <xdr:sp macro="" textlink="">
      <xdr:nvSpPr>
        <xdr:cNvPr id="47" name="Text Box 1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3095625" y="12172950"/>
          <a:ext cx="3838575" cy="638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◆１回ごとお申し込みされる場合は，各回とも受験者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No.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と受験者名を一致させてください。ただその場合，複数回　一括申込割引の適用はなくなりますのでご了承願います。</a:t>
          </a:r>
        </a:p>
      </xdr:txBody>
    </xdr:sp>
    <xdr:clientData/>
  </xdr:twoCellAnchor>
  <xdr:twoCellAnchor>
    <xdr:from>
      <xdr:col>1</xdr:col>
      <xdr:colOff>1781175</xdr:colOff>
      <xdr:row>10</xdr:row>
      <xdr:rowOff>180975</xdr:rowOff>
    </xdr:from>
    <xdr:to>
      <xdr:col>1</xdr:col>
      <xdr:colOff>2066925</xdr:colOff>
      <xdr:row>11</xdr:row>
      <xdr:rowOff>152400</xdr:rowOff>
    </xdr:to>
    <xdr:sp macro="" textlink="">
      <xdr:nvSpPr>
        <xdr:cNvPr id="3445" name="Line 23">
          <a:extLst>
            <a:ext uri="{FF2B5EF4-FFF2-40B4-BE49-F238E27FC236}">
              <a16:creationId xmlns:a16="http://schemas.microsoft.com/office/drawing/2014/main" id="{00000000-0008-0000-0500-0000750D0000}"/>
            </a:ext>
          </a:extLst>
        </xdr:cNvPr>
        <xdr:cNvSpPr>
          <a:spLocks noChangeShapeType="1"/>
        </xdr:cNvSpPr>
      </xdr:nvSpPr>
      <xdr:spPr bwMode="auto">
        <a:xfrm flipH="1">
          <a:off x="2495550" y="4495800"/>
          <a:ext cx="2857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10</xdr:row>
      <xdr:rowOff>228600</xdr:rowOff>
    </xdr:from>
    <xdr:to>
      <xdr:col>5</xdr:col>
      <xdr:colOff>1228725</xdr:colOff>
      <xdr:row>11</xdr:row>
      <xdr:rowOff>180975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6991350" y="12344400"/>
          <a:ext cx="8763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6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62" name="Text Box 17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41243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43400" y="542925"/>
          <a:ext cx="35147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1811000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104901" y="11811000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33576" y="11811000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292" name="Line 1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ShapeType="1"/>
        </xdr:cNvSpPr>
      </xdr:nvSpPr>
      <xdr:spPr bwMode="auto">
        <a:xfrm flipH="1">
          <a:off x="1457324" y="119157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>
          <a:off x="2324100" y="1192530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47625</xdr:rowOff>
    </xdr:from>
    <xdr:to>
      <xdr:col>2</xdr:col>
      <xdr:colOff>304800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6674" y="47625"/>
          <a:ext cx="31337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クォリス保健師　国家試験模試　受験者名簿</a:t>
          </a: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2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39243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2</xdr:col>
      <xdr:colOff>1247775</xdr:colOff>
      <xdr:row>0</xdr:row>
      <xdr:rowOff>542925</xdr:rowOff>
    </xdr:from>
    <xdr:to>
      <xdr:col>5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542925"/>
          <a:ext cx="38481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4</xdr:col>
      <xdr:colOff>333374</xdr:colOff>
      <xdr:row>0</xdr:row>
      <xdr:rowOff>66675</xdr:rowOff>
    </xdr:from>
    <xdr:to>
      <xdr:col>5</xdr:col>
      <xdr:colOff>1228724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57924" y="66675"/>
          <a:ext cx="17430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5</xdr:col>
      <xdr:colOff>390525</xdr:colOff>
      <xdr:row>3</xdr:row>
      <xdr:rowOff>161925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12470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名は姓と名の間を</a:t>
          </a:r>
          <a:r>
            <a:rPr lang="ja-JP" altLang="en-US" sz="11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全角１文字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空け，各自受験時期に応じて１・２回欄に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貴校のスケジュール次第では</a:t>
          </a:r>
          <a:r>
            <a:rPr lang="ja-JP" altLang="en-US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秋期実施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の模試は，第２回のほうが第１回より先になる場合があります。</a:t>
          </a:r>
          <a:endParaRPr lang="en-US" altLang="ja-JP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○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28575</xdr:colOff>
      <xdr:row>32</xdr:row>
      <xdr:rowOff>66675</xdr:rowOff>
    </xdr:from>
    <xdr:to>
      <xdr:col>1</xdr:col>
      <xdr:colOff>2105025</xdr:colOff>
      <xdr:row>33</xdr:row>
      <xdr:rowOff>200025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8575" y="12715875"/>
          <a:ext cx="27908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※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390526</xdr:colOff>
      <xdr:row>32</xdr:row>
      <xdr:rowOff>66675</xdr:rowOff>
    </xdr:from>
    <xdr:to>
      <xdr:col>1</xdr:col>
      <xdr:colOff>590550</xdr:colOff>
      <xdr:row>33</xdr:row>
      <xdr:rowOff>200026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104901" y="12715875"/>
          <a:ext cx="200024" cy="504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1219201</xdr:colOff>
      <xdr:row>32</xdr:row>
      <xdr:rowOff>66675</xdr:rowOff>
    </xdr:from>
    <xdr:to>
      <xdr:col>1</xdr:col>
      <xdr:colOff>1428751</xdr:colOff>
      <xdr:row>33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33576" y="1271587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742949</xdr:colOff>
      <xdr:row>32</xdr:row>
      <xdr:rowOff>171450</xdr:rowOff>
    </xdr:from>
    <xdr:to>
      <xdr:col>1</xdr:col>
      <xdr:colOff>1038224</xdr:colOff>
      <xdr:row>33</xdr:row>
      <xdr:rowOff>114300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>
          <a:off x="1457324" y="12820650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390524</xdr:colOff>
      <xdr:row>0</xdr:row>
      <xdr:rowOff>76200</xdr:rowOff>
    </xdr:from>
    <xdr:to>
      <xdr:col>4</xdr:col>
      <xdr:colOff>247649</xdr:colOff>
      <xdr:row>0</xdr:row>
      <xdr:rowOff>495300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286124" y="7620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  <xdr:twoCellAnchor>
    <xdr:from>
      <xdr:col>1</xdr:col>
      <xdr:colOff>1609725</xdr:colOff>
      <xdr:row>32</xdr:row>
      <xdr:rowOff>180975</xdr:rowOff>
    </xdr:from>
    <xdr:to>
      <xdr:col>1</xdr:col>
      <xdr:colOff>1905000</xdr:colOff>
      <xdr:row>33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H="1">
          <a:off x="2324100" y="12830175"/>
          <a:ext cx="295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447676</xdr:colOff>
      <xdr:row>2</xdr:row>
      <xdr:rowOff>161925</xdr:rowOff>
    </xdr:from>
    <xdr:to>
      <xdr:col>6</xdr:col>
      <xdr:colOff>1</xdr:colOff>
      <xdr:row>2</xdr:row>
      <xdr:rowOff>485775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219951" y="1457325"/>
          <a:ext cx="8001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4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2371726</xdr:colOff>
      <xdr:row>0</xdr:row>
      <xdr:rowOff>419100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47625"/>
          <a:ext cx="301942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ja-JP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クォリス保健師　国家試験模試　受験者名簿</a:t>
          </a:r>
          <a:endParaRPr lang="ja-JP" altLang="ja-JP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552450</xdr:rowOff>
    </xdr:from>
    <xdr:to>
      <xdr:col>3</xdr:col>
      <xdr:colOff>1085850</xdr:colOff>
      <xdr:row>1</xdr:row>
      <xdr:rowOff>485775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552450"/>
          <a:ext cx="41243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貴　校　名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3</xdr:col>
      <xdr:colOff>1247775</xdr:colOff>
      <xdr:row>0</xdr:row>
      <xdr:rowOff>542925</xdr:rowOff>
    </xdr:from>
    <xdr:to>
      <xdr:col>6</xdr:col>
      <xdr:colOff>1219200</xdr:colOff>
      <xdr:row>1</xdr:row>
      <xdr:rowOff>476250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343400" y="542925"/>
          <a:ext cx="35147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ご担当　教職員名 ： </a:t>
          </a: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グループ代表者名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：</a:t>
          </a:r>
        </a:p>
      </xdr:txBody>
    </xdr:sp>
    <xdr:clientData/>
  </xdr:twoCellAnchor>
  <xdr:twoCellAnchor>
    <xdr:from>
      <xdr:col>5</xdr:col>
      <xdr:colOff>95250</xdr:colOff>
      <xdr:row>0</xdr:row>
      <xdr:rowOff>66675</xdr:rowOff>
    </xdr:from>
    <xdr:to>
      <xdr:col>6</xdr:col>
      <xdr:colOff>1228725</xdr:colOff>
      <xdr:row>0</xdr:row>
      <xdr:rowOff>428625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66675"/>
          <a:ext cx="17145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</a:p>
      </xdr:txBody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38100</xdr:colOff>
      <xdr:row>1</xdr:row>
      <xdr:rowOff>561975</xdr:rowOff>
    </xdr:from>
    <xdr:to>
      <xdr:col>6</xdr:col>
      <xdr:colOff>1228725</xdr:colOff>
      <xdr:row>2</xdr:row>
      <xdr:rowOff>571500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1209675"/>
          <a:ext cx="78295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受験者名は姓と名の間を</a:t>
          </a:r>
          <a:r>
            <a:rPr lang="ja-JP" altLang="ja-JP" sz="11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全角１文字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空け，各自受験時期に応じて</a:t>
          </a:r>
          <a:r>
            <a:rPr lang="ja-JP" altLang="en-US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１・２回</a:t>
          </a:r>
          <a:r>
            <a:rPr lang="ja-JP" altLang="ja-JP" sz="11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欄に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１</a:t>
          </a:r>
          <a:r>
            <a:rPr lang="en-US" altLang="ja-JP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100" b="1" i="0" strike="noStrike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を入力 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 貴校名，ご担当教職員またはグループ代表者名も忘れずに入力してください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〔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ＩＤ欄は入力不要です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〕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お申し込みには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名簿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の他に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申込書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 が必要です。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入力後は添付メールにて右記まで　</a:t>
          </a:r>
          <a:r>
            <a:rPr lang="ja-JP" altLang="en-US" sz="1000" baseline="0">
              <a:latin typeface="HG丸ｺﾞｼｯｸM-PRO" pitchFamily="50" charset="-128"/>
              <a:ea typeface="HG丸ｺﾞｼｯｸM-PRO" pitchFamily="50" charset="-128"/>
              <a:cs typeface="+mn-cs"/>
            </a:rPr>
            <a:t>⇒</a:t>
          </a: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sz="1200" b="1" i="0">
              <a:latin typeface="HG丸ｺﾞｼｯｸM-PRO" pitchFamily="50" charset="-128"/>
              <a:ea typeface="HG丸ｺﾞｼｯｸM-PRO" pitchFamily="50" charset="-128"/>
              <a:cs typeface="+mn-cs"/>
            </a:rPr>
            <a:t>594@quali-s.co.jp</a:t>
          </a:r>
          <a:endParaRPr lang="en-US" altLang="ja-JP" sz="12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65</xdr:row>
      <xdr:rowOff>180975</xdr:rowOff>
    </xdr:from>
    <xdr:to>
      <xdr:col>2</xdr:col>
      <xdr:colOff>285750</xdr:colOff>
      <xdr:row>66</xdr:row>
      <xdr:rowOff>114300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H="1">
          <a:off x="3095625" y="12296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65</xdr:row>
      <xdr:rowOff>85725</xdr:rowOff>
    </xdr:from>
    <xdr:to>
      <xdr:col>1</xdr:col>
      <xdr:colOff>2295525</xdr:colOff>
      <xdr:row>66</xdr:row>
      <xdr:rowOff>219075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8575" y="12201525"/>
          <a:ext cx="29813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※ 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当社記入欄</a:t>
          </a:r>
        </a:p>
      </xdr:txBody>
    </xdr:sp>
    <xdr:clientData/>
  </xdr:twoCellAnchor>
  <xdr:twoCellAnchor>
    <xdr:from>
      <xdr:col>1</xdr:col>
      <xdr:colOff>561975</xdr:colOff>
      <xdr:row>65</xdr:row>
      <xdr:rowOff>85725</xdr:rowOff>
    </xdr:from>
    <xdr:to>
      <xdr:col>1</xdr:col>
      <xdr:colOff>762000</xdr:colOff>
      <xdr:row>66</xdr:row>
      <xdr:rowOff>219075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76350" y="12201525"/>
          <a:ext cx="2000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到 着</a:t>
          </a:r>
        </a:p>
      </xdr:txBody>
    </xdr:sp>
    <xdr:clientData/>
  </xdr:twoCellAnchor>
  <xdr:twoCellAnchor>
    <xdr:from>
      <xdr:col>1</xdr:col>
      <xdr:colOff>1381126</xdr:colOff>
      <xdr:row>65</xdr:row>
      <xdr:rowOff>85725</xdr:rowOff>
    </xdr:from>
    <xdr:to>
      <xdr:col>1</xdr:col>
      <xdr:colOff>1590676</xdr:colOff>
      <xdr:row>66</xdr:row>
      <xdr:rowOff>219075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095501" y="12201525"/>
          <a:ext cx="2095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入 力</a:t>
          </a:r>
        </a:p>
      </xdr:txBody>
    </xdr:sp>
    <xdr:clientData/>
  </xdr:twoCellAnchor>
  <xdr:twoCellAnchor>
    <xdr:from>
      <xdr:col>1</xdr:col>
      <xdr:colOff>962025</xdr:colOff>
      <xdr:row>65</xdr:row>
      <xdr:rowOff>190500</xdr:rowOff>
    </xdr:from>
    <xdr:to>
      <xdr:col>1</xdr:col>
      <xdr:colOff>1190625</xdr:colOff>
      <xdr:row>66</xdr:row>
      <xdr:rowOff>123825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H="1">
          <a:off x="1676400" y="12306300"/>
          <a:ext cx="2286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65</xdr:row>
      <xdr:rowOff>57150</xdr:rowOff>
    </xdr:from>
    <xdr:to>
      <xdr:col>6</xdr:col>
      <xdr:colOff>295275</xdr:colOff>
      <xdr:row>66</xdr:row>
      <xdr:rowOff>323851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095625" y="12172950"/>
          <a:ext cx="3838575" cy="638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◆１回ごとお申し込みされる場合は，各回とも受験者</a:t>
          </a:r>
          <a:r>
            <a:rPr lang="en-US" altLang="ja-JP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No.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と受験者名を一致させてください。ただその場合，複数回　一括申込割引の適用はなくなりますのでご了承願います。</a:t>
          </a:r>
        </a:p>
      </xdr:txBody>
    </xdr:sp>
    <xdr:clientData/>
  </xdr:twoCellAnchor>
  <xdr:twoCellAnchor>
    <xdr:from>
      <xdr:col>1</xdr:col>
      <xdr:colOff>1781175</xdr:colOff>
      <xdr:row>65</xdr:row>
      <xdr:rowOff>180975</xdr:rowOff>
    </xdr:from>
    <xdr:to>
      <xdr:col>1</xdr:col>
      <xdr:colOff>2066925</xdr:colOff>
      <xdr:row>66</xdr:row>
      <xdr:rowOff>152400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H="1">
          <a:off x="2495550" y="12296775"/>
          <a:ext cx="2857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352425</xdr:colOff>
      <xdr:row>65</xdr:row>
      <xdr:rowOff>228600</xdr:rowOff>
    </xdr:from>
    <xdr:to>
      <xdr:col>6</xdr:col>
      <xdr:colOff>1228725</xdr:colOff>
      <xdr:row>66</xdr:row>
      <xdr:rowOff>180975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991350" y="12344400"/>
          <a:ext cx="876300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0" i="1" strike="noStrike">
              <a:solidFill>
                <a:srgbClr val="000000"/>
              </a:solidFill>
              <a:latin typeface="Century Schoolbook" pitchFamily="18" charset="0"/>
              <a:ea typeface="ＭＳ Ｐゴシック"/>
            </a:rPr>
            <a:t>Quali-S</a:t>
          </a:r>
          <a:endParaRPr lang="ja-JP" altLang="en-US" sz="1600" b="0" i="1" strike="noStrike">
            <a:solidFill>
              <a:srgbClr val="000000"/>
            </a:solidFill>
            <a:latin typeface="Century Schoolbook" pitchFamily="18" charset="0"/>
            <a:ea typeface="ＭＳ Ｐゴシック"/>
          </a:endParaRPr>
        </a:p>
      </xdr:txBody>
    </xdr:sp>
    <xdr:clientData/>
  </xdr:twoCellAnchor>
  <xdr:twoCellAnchor>
    <xdr:from>
      <xdr:col>3</xdr:col>
      <xdr:colOff>85725</xdr:colOff>
      <xdr:row>0</xdr:row>
      <xdr:rowOff>57150</xdr:rowOff>
    </xdr:from>
    <xdr:to>
      <xdr:col>5</xdr:col>
      <xdr:colOff>9525</xdr:colOff>
      <xdr:row>0</xdr:row>
      <xdr:rowOff>476250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3181350" y="57150"/>
          <a:ext cx="28860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自動的に</a:t>
          </a:r>
          <a:r>
            <a:rPr lang="ja-JP" altLang="en-US" sz="1000" b="0" i="0">
              <a:latin typeface="HG丸ｺﾞｼｯｸM-PRO" pitchFamily="50" charset="-128"/>
              <a:ea typeface="HG丸ｺﾞｼｯｸM-PRO" pitchFamily="50" charset="-128"/>
              <a:cs typeface="+mn-cs"/>
            </a:rPr>
            <a:t>料金計算を行うので，</a:t>
          </a: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受験者名と各自</a:t>
          </a:r>
          <a:endParaRPr lang="en-US" altLang="ja-JP" sz="1000" b="0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受験回をとりまとめていただくのに便利です。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7"/>
  </sheetPr>
  <dimension ref="A1:U12"/>
  <sheetViews>
    <sheetView workbookViewId="0">
      <selection activeCell="B7" sqref="B7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x14ac:dyDescent="0.15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15.95" customHeight="1" thickBot="1" x14ac:dyDescent="0.2">
      <c r="A5" s="1"/>
      <c r="G5" s="2"/>
      <c r="H5" s="2"/>
      <c r="I5" s="2"/>
      <c r="J5" s="2"/>
      <c r="L5"/>
      <c r="M5"/>
      <c r="N5"/>
      <c r="O5"/>
      <c r="P5"/>
      <c r="Q5"/>
      <c r="R5"/>
      <c r="S5"/>
      <c r="T5"/>
      <c r="U5"/>
    </row>
    <row r="6" spans="1:21" s="7" customFormat="1" ht="40.5" customHeight="1" thickBot="1" x14ac:dyDescent="0.35">
      <c r="A6" s="6" t="s">
        <v>4</v>
      </c>
      <c r="B6" s="8" t="s">
        <v>3</v>
      </c>
      <c r="C6" s="9" t="s">
        <v>5</v>
      </c>
      <c r="D6" s="70" t="s">
        <v>12</v>
      </c>
      <c r="E6" s="70" t="s">
        <v>13</v>
      </c>
      <c r="F6" s="10" t="s">
        <v>6</v>
      </c>
      <c r="H6" s="71"/>
    </row>
    <row r="7" spans="1:21" ht="29.25" customHeight="1" thickTop="1" x14ac:dyDescent="0.15">
      <c r="A7" s="42">
        <v>1</v>
      </c>
      <c r="B7" s="56"/>
      <c r="C7" s="57"/>
      <c r="D7" s="31"/>
      <c r="E7" s="32"/>
      <c r="F7" s="62" t="str">
        <f>IF(AND(D7="",E7=""),"",IF(AND(D7=1,E7=1),7000,3700))</f>
        <v/>
      </c>
      <c r="I7" s="3"/>
      <c r="L7"/>
      <c r="M7"/>
      <c r="N7"/>
      <c r="O7"/>
      <c r="P7"/>
      <c r="Q7"/>
      <c r="R7"/>
      <c r="S7"/>
      <c r="T7"/>
      <c r="U7"/>
    </row>
    <row r="8" spans="1:21" ht="29.25" customHeight="1" x14ac:dyDescent="0.15">
      <c r="A8" s="43">
        <v>2</v>
      </c>
      <c r="B8" s="56"/>
      <c r="C8" s="59"/>
      <c r="D8" s="34"/>
      <c r="E8" s="35"/>
      <c r="F8" s="62" t="str">
        <f t="shared" ref="F8:F9" si="0">IF(AND(D8="",E8=""),"",IF(AND(D8=1,E8=1),7000,3700))</f>
        <v/>
      </c>
      <c r="I8" s="4"/>
      <c r="L8"/>
      <c r="M8"/>
      <c r="N8"/>
      <c r="O8"/>
      <c r="P8"/>
      <c r="Q8"/>
      <c r="R8"/>
      <c r="S8"/>
      <c r="T8"/>
      <c r="U8"/>
    </row>
    <row r="9" spans="1:21" ht="29.25" customHeight="1" thickBot="1" x14ac:dyDescent="0.2">
      <c r="A9" s="44">
        <v>3</v>
      </c>
      <c r="B9" s="61"/>
      <c r="C9" s="60"/>
      <c r="D9" s="37"/>
      <c r="E9" s="38"/>
      <c r="F9" s="63" t="str">
        <f t="shared" si="0"/>
        <v/>
      </c>
      <c r="I9" s="4"/>
      <c r="L9"/>
      <c r="M9"/>
      <c r="N9"/>
      <c r="O9"/>
      <c r="P9"/>
      <c r="Q9"/>
      <c r="R9"/>
      <c r="S9"/>
      <c r="T9"/>
      <c r="U9"/>
    </row>
    <row r="10" spans="1:21" ht="29.25" customHeight="1" thickBot="1" x14ac:dyDescent="0.2">
      <c r="A10" s="65"/>
      <c r="B10" s="66"/>
      <c r="C10" s="41" t="s">
        <v>2</v>
      </c>
      <c r="D10" s="40" t="str">
        <f>IF(AND(D7="",D8="",D9=""),"",SUM(D7:D9))</f>
        <v/>
      </c>
      <c r="E10" s="40" t="str">
        <f>IF(AND(E7="",E8="",E9=""),"",SUM(E7:E9))</f>
        <v/>
      </c>
      <c r="F10" s="64" t="str">
        <f>IF(AND(F7="",F8="",F9=""),"",SUM(F7:F9))</f>
        <v/>
      </c>
      <c r="I10" s="5"/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/>
    <row r="12" spans="1:21" ht="29.25" customHeight="1" x14ac:dyDescent="0.15"/>
  </sheetData>
  <phoneticPr fontId="2" type="Hiragana" alignment="distributed"/>
  <printOptions verticalCentered="1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U35"/>
  <sheetViews>
    <sheetView tabSelected="1"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9" t="s">
        <v>20</v>
      </c>
      <c r="B5" s="90"/>
      <c r="C5" s="90"/>
      <c r="D5" s="87" t="s">
        <v>18</v>
      </c>
      <c r="E5" s="88"/>
      <c r="F5" s="86" t="s">
        <v>19</v>
      </c>
      <c r="K5" s="73"/>
      <c r="U5"/>
    </row>
    <row r="6" spans="1:21" ht="5.0999999999999996" customHeight="1" thickTop="1" thickBot="1" x14ac:dyDescent="0.2">
      <c r="A6" s="74"/>
      <c r="B6" s="75"/>
      <c r="C6" s="75"/>
      <c r="D6" s="76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1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3">
        <v>2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3">
        <v>3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3">
        <v>4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3">
        <v>5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3">
        <v>6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3">
        <v>7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3">
        <v>8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3">
        <v>9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3">
        <v>10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3">
        <v>11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3">
        <v>12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3">
        <v>13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3">
        <v>14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3">
        <v>15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3">
        <v>16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3">
        <v>17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3">
        <v>18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3">
        <v>19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3">
        <v>20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3">
        <v>21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3">
        <v>22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3">
        <v>23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3">
        <v>24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6">
        <v>25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D5:E5"/>
    <mergeCell ref="A5:C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9" t="s">
        <v>20</v>
      </c>
      <c r="B5" s="90"/>
      <c r="C5" s="90"/>
      <c r="D5" s="87" t="s">
        <v>18</v>
      </c>
      <c r="E5" s="88"/>
      <c r="F5" s="86" t="str">
        <f>'保健師（学校・グループ４名以上）1～25'!$F$5</f>
        <v>適</v>
      </c>
      <c r="K5" s="73"/>
      <c r="U5"/>
    </row>
    <row r="6" spans="1:21" ht="5.0999999999999996" customHeight="1" thickTop="1" thickBot="1" x14ac:dyDescent="0.2">
      <c r="A6" s="84"/>
      <c r="B6" s="85"/>
      <c r="C6" s="85"/>
      <c r="D6" s="83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26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27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28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29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30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31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32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33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34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35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36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37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38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39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40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41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42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43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44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45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46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47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48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49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50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9" t="s">
        <v>20</v>
      </c>
      <c r="B5" s="90"/>
      <c r="C5" s="90"/>
      <c r="D5" s="87" t="s">
        <v>18</v>
      </c>
      <c r="E5" s="88"/>
      <c r="F5" s="86" t="str">
        <f>'保健師（学校・グループ４名以上）1～25'!$F$5</f>
        <v>適</v>
      </c>
      <c r="K5" s="73"/>
      <c r="U5"/>
    </row>
    <row r="6" spans="1:21" ht="5.0999999999999996" customHeight="1" thickTop="1" thickBot="1" x14ac:dyDescent="0.2">
      <c r="A6" s="79"/>
      <c r="B6" s="80"/>
      <c r="C6" s="80"/>
      <c r="D6" s="81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51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52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53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54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55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56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57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58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59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60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61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62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63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64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65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66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67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68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69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70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71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72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73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74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75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U35"/>
  <sheetViews>
    <sheetView workbookViewId="0">
      <selection activeCell="B8" sqref="B8"/>
    </sheetView>
  </sheetViews>
  <sheetFormatPr defaultRowHeight="51" customHeight="1" x14ac:dyDescent="0.15"/>
  <cols>
    <col min="1" max="1" width="10.7109375" customWidth="1"/>
    <col min="2" max="3" width="32.7109375" customWidth="1"/>
    <col min="4" max="5" width="12.7109375" customWidth="1"/>
    <col min="6" max="6" width="18.7109375" customWidth="1"/>
    <col min="7" max="7" width="1.7109375" customWidth="1"/>
    <col min="9" max="9" width="16.7109375" hidden="1" customWidth="1"/>
    <col min="10" max="10" width="1.5703125" customWidth="1"/>
    <col min="12" max="12" width="9.140625" style="2"/>
    <col min="13" max="13" width="26.7109375" style="2" customWidth="1"/>
    <col min="14" max="15" width="8" style="2" customWidth="1"/>
    <col min="16" max="16" width="8.140625" style="2" customWidth="1"/>
    <col min="17" max="17" width="9.140625" style="2"/>
    <col min="18" max="18" width="27.42578125" style="2" customWidth="1"/>
    <col min="19" max="19" width="7.5703125" style="2" customWidth="1"/>
    <col min="20" max="20" width="7.85546875" style="2" customWidth="1"/>
    <col min="21" max="21" width="7.7109375" style="2" customWidth="1"/>
  </cols>
  <sheetData>
    <row r="1" spans="1:21" ht="51" customHeight="1" x14ac:dyDescent="0.15">
      <c r="G1" s="2"/>
      <c r="H1" s="2"/>
      <c r="I1" s="2"/>
      <c r="J1" s="2"/>
      <c r="L1"/>
      <c r="M1"/>
      <c r="N1"/>
      <c r="O1"/>
      <c r="P1"/>
      <c r="Q1"/>
      <c r="R1"/>
      <c r="S1"/>
      <c r="T1"/>
      <c r="U1"/>
    </row>
    <row r="2" spans="1:21" ht="51" customHeight="1" x14ac:dyDescent="0.15">
      <c r="A2" s="1"/>
      <c r="G2" s="2"/>
      <c r="H2" s="2"/>
      <c r="I2" s="2"/>
      <c r="J2" s="2"/>
      <c r="L2"/>
      <c r="M2"/>
      <c r="N2"/>
      <c r="O2"/>
      <c r="P2"/>
      <c r="Q2"/>
      <c r="R2"/>
      <c r="S2"/>
      <c r="T2"/>
      <c r="U2"/>
    </row>
    <row r="3" spans="1:21" ht="51" customHeight="1" x14ac:dyDescent="0.15">
      <c r="A3" s="1"/>
      <c r="G3" s="2"/>
      <c r="H3" s="2"/>
      <c r="I3" s="2"/>
      <c r="J3" s="2"/>
      <c r="L3"/>
      <c r="M3"/>
      <c r="N3"/>
      <c r="O3"/>
      <c r="P3"/>
      <c r="Q3"/>
      <c r="R3"/>
      <c r="S3"/>
      <c r="T3"/>
      <c r="U3"/>
    </row>
    <row r="4" spans="1:21" ht="15.95" customHeight="1" thickBot="1" x14ac:dyDescent="0.2">
      <c r="A4" s="1"/>
      <c r="G4" s="2"/>
      <c r="H4" s="2"/>
      <c r="I4" s="2"/>
      <c r="J4" s="2"/>
      <c r="L4"/>
      <c r="M4"/>
      <c r="N4"/>
      <c r="O4"/>
      <c r="P4"/>
      <c r="Q4"/>
      <c r="R4"/>
      <c r="S4"/>
      <c r="T4"/>
      <c r="U4"/>
    </row>
    <row r="5" spans="1:21" ht="51" customHeight="1" thickTop="1" thickBot="1" x14ac:dyDescent="0.2">
      <c r="A5" s="89" t="s">
        <v>20</v>
      </c>
      <c r="B5" s="90"/>
      <c r="C5" s="90"/>
      <c r="D5" s="87" t="s">
        <v>18</v>
      </c>
      <c r="E5" s="88"/>
      <c r="F5" s="86" t="str">
        <f>'保健師（学校・グループ４名以上）1～25'!$F$5</f>
        <v>適</v>
      </c>
      <c r="K5" s="73"/>
      <c r="U5"/>
    </row>
    <row r="6" spans="1:21" ht="5.0999999999999996" customHeight="1" thickTop="1" thickBot="1" x14ac:dyDescent="0.2">
      <c r="A6" s="79"/>
      <c r="B6" s="80"/>
      <c r="C6" s="80"/>
      <c r="D6" s="81"/>
      <c r="E6" s="77"/>
      <c r="F6" s="78"/>
      <c r="K6" s="73"/>
      <c r="U6"/>
    </row>
    <row r="7" spans="1:21" s="7" customFormat="1" ht="40.5" customHeight="1" thickBot="1" x14ac:dyDescent="0.35">
      <c r="A7" s="6" t="s">
        <v>4</v>
      </c>
      <c r="B7" s="8" t="s">
        <v>3</v>
      </c>
      <c r="C7" s="9" t="s">
        <v>5</v>
      </c>
      <c r="D7" s="70" t="s">
        <v>12</v>
      </c>
      <c r="E7" s="70" t="s">
        <v>13</v>
      </c>
      <c r="F7" s="10" t="s">
        <v>6</v>
      </c>
      <c r="H7" s="71"/>
    </row>
    <row r="8" spans="1:21" ht="29.25" customHeight="1" thickTop="1" x14ac:dyDescent="0.15">
      <c r="A8" s="30">
        <v>76</v>
      </c>
      <c r="B8" s="56"/>
      <c r="C8" s="57"/>
      <c r="D8" s="31"/>
      <c r="E8" s="32"/>
      <c r="F8" s="62" t="str">
        <f>IF(AND(D8="",E8=""),"",IF(AND($F$5="適",D8=1,E8=1),6300,IF(AND($F$5="適",D8+E8=1),3300,IF(AND(D8=1,E8=1),6600,3500))))</f>
        <v/>
      </c>
      <c r="L8"/>
      <c r="M8"/>
      <c r="N8"/>
      <c r="O8"/>
      <c r="P8"/>
      <c r="Q8"/>
      <c r="R8"/>
      <c r="S8"/>
      <c r="T8"/>
      <c r="U8"/>
    </row>
    <row r="9" spans="1:21" ht="29.25" customHeight="1" x14ac:dyDescent="0.15">
      <c r="A9" s="30">
        <v>77</v>
      </c>
      <c r="B9" s="56"/>
      <c r="C9" s="59"/>
      <c r="D9" s="34"/>
      <c r="E9" s="35"/>
      <c r="F9" s="62" t="str">
        <f t="shared" ref="F9:F32" si="0">IF(AND(D9="",E9=""),"",IF(AND($F$5="適",D9=1,E9=1),6300,IF(AND($F$5="適",D9+E9=1),3300,IF(AND(D9=1,E9=1),6600,3500))))</f>
        <v/>
      </c>
      <c r="L9"/>
      <c r="M9"/>
      <c r="N9"/>
      <c r="O9"/>
      <c r="P9"/>
      <c r="Q9"/>
      <c r="R9"/>
      <c r="S9"/>
      <c r="T9"/>
      <c r="U9"/>
    </row>
    <row r="10" spans="1:21" ht="29.25" customHeight="1" x14ac:dyDescent="0.15">
      <c r="A10" s="30">
        <v>78</v>
      </c>
      <c r="B10" s="56"/>
      <c r="C10" s="59"/>
      <c r="D10" s="34"/>
      <c r="E10" s="35"/>
      <c r="F10" s="62" t="str">
        <f t="shared" si="0"/>
        <v/>
      </c>
      <c r="L10"/>
      <c r="M10"/>
      <c r="N10"/>
      <c r="O10"/>
      <c r="P10"/>
      <c r="Q10"/>
      <c r="R10"/>
      <c r="S10"/>
      <c r="T10"/>
      <c r="U10"/>
    </row>
    <row r="11" spans="1:21" ht="29.25" customHeight="1" x14ac:dyDescent="0.15">
      <c r="A11" s="30">
        <v>79</v>
      </c>
      <c r="B11" s="56"/>
      <c r="C11" s="59"/>
      <c r="D11" s="34"/>
      <c r="E11" s="35"/>
      <c r="F11" s="62" t="str">
        <f t="shared" si="0"/>
        <v/>
      </c>
      <c r="L11"/>
      <c r="M11"/>
      <c r="N11"/>
      <c r="O11"/>
      <c r="P11"/>
      <c r="Q11"/>
      <c r="R11"/>
      <c r="S11"/>
      <c r="T11"/>
      <c r="U11"/>
    </row>
    <row r="12" spans="1:21" ht="29.25" customHeight="1" x14ac:dyDescent="0.15">
      <c r="A12" s="30">
        <v>80</v>
      </c>
      <c r="B12" s="56"/>
      <c r="C12" s="59"/>
      <c r="D12" s="34"/>
      <c r="E12" s="35"/>
      <c r="F12" s="62" t="str">
        <f t="shared" si="0"/>
        <v/>
      </c>
      <c r="L12"/>
      <c r="M12"/>
      <c r="N12"/>
      <c r="O12"/>
      <c r="P12"/>
      <c r="Q12"/>
      <c r="R12"/>
      <c r="S12"/>
      <c r="T12"/>
      <c r="U12"/>
    </row>
    <row r="13" spans="1:21" ht="29.25" customHeight="1" x14ac:dyDescent="0.15">
      <c r="A13" s="30">
        <v>81</v>
      </c>
      <c r="B13" s="56"/>
      <c r="C13" s="59"/>
      <c r="D13" s="34"/>
      <c r="E13" s="35"/>
      <c r="F13" s="62" t="str">
        <f t="shared" si="0"/>
        <v/>
      </c>
      <c r="L13"/>
      <c r="M13"/>
      <c r="N13"/>
      <c r="O13"/>
      <c r="P13"/>
      <c r="Q13"/>
      <c r="R13"/>
      <c r="S13"/>
      <c r="T13"/>
      <c r="U13"/>
    </row>
    <row r="14" spans="1:21" ht="29.25" customHeight="1" x14ac:dyDescent="0.15">
      <c r="A14" s="30">
        <v>82</v>
      </c>
      <c r="B14" s="56"/>
      <c r="C14" s="59"/>
      <c r="D14" s="34"/>
      <c r="E14" s="35"/>
      <c r="F14" s="62" t="str">
        <f t="shared" si="0"/>
        <v/>
      </c>
      <c r="L14"/>
      <c r="M14"/>
      <c r="N14"/>
      <c r="O14"/>
      <c r="P14"/>
      <c r="Q14"/>
      <c r="R14"/>
      <c r="S14"/>
      <c r="T14"/>
      <c r="U14"/>
    </row>
    <row r="15" spans="1:21" ht="29.25" customHeight="1" x14ac:dyDescent="0.15">
      <c r="A15" s="30">
        <v>83</v>
      </c>
      <c r="B15" s="56"/>
      <c r="C15" s="59"/>
      <c r="D15" s="34"/>
      <c r="E15" s="35"/>
      <c r="F15" s="62" t="str">
        <f t="shared" si="0"/>
        <v/>
      </c>
      <c r="L15"/>
      <c r="M15"/>
      <c r="N15"/>
      <c r="O15"/>
      <c r="P15"/>
      <c r="Q15"/>
      <c r="R15"/>
      <c r="S15"/>
      <c r="T15"/>
      <c r="U15"/>
    </row>
    <row r="16" spans="1:21" ht="29.25" customHeight="1" x14ac:dyDescent="0.15">
      <c r="A16" s="30">
        <v>84</v>
      </c>
      <c r="B16" s="56"/>
      <c r="C16" s="59"/>
      <c r="D16" s="34"/>
      <c r="E16" s="35"/>
      <c r="F16" s="62" t="str">
        <f t="shared" si="0"/>
        <v/>
      </c>
      <c r="L16"/>
      <c r="M16"/>
      <c r="N16"/>
      <c r="O16"/>
      <c r="P16"/>
      <c r="Q16"/>
      <c r="R16"/>
      <c r="S16"/>
      <c r="T16"/>
      <c r="U16"/>
    </row>
    <row r="17" spans="1:21" ht="29.25" customHeight="1" x14ac:dyDescent="0.15">
      <c r="A17" s="30">
        <v>85</v>
      </c>
      <c r="B17" s="56"/>
      <c r="C17" s="59"/>
      <c r="D17" s="34"/>
      <c r="E17" s="35"/>
      <c r="F17" s="62" t="str">
        <f t="shared" si="0"/>
        <v/>
      </c>
      <c r="L17"/>
      <c r="M17"/>
      <c r="N17"/>
      <c r="O17"/>
      <c r="P17"/>
      <c r="Q17"/>
      <c r="R17"/>
      <c r="S17"/>
      <c r="T17"/>
      <c r="U17"/>
    </row>
    <row r="18" spans="1:21" ht="29.25" customHeight="1" x14ac:dyDescent="0.15">
      <c r="A18" s="30">
        <v>86</v>
      </c>
      <c r="B18" s="56"/>
      <c r="C18" s="59"/>
      <c r="D18" s="34"/>
      <c r="E18" s="35"/>
      <c r="F18" s="62" t="str">
        <f t="shared" si="0"/>
        <v/>
      </c>
      <c r="L18"/>
      <c r="M18"/>
      <c r="N18"/>
      <c r="O18"/>
      <c r="P18"/>
      <c r="Q18"/>
      <c r="R18"/>
      <c r="S18"/>
      <c r="T18"/>
      <c r="U18"/>
    </row>
    <row r="19" spans="1:21" ht="29.25" customHeight="1" x14ac:dyDescent="0.15">
      <c r="A19" s="30">
        <v>87</v>
      </c>
      <c r="B19" s="56"/>
      <c r="C19" s="59"/>
      <c r="D19" s="34"/>
      <c r="E19" s="35"/>
      <c r="F19" s="62" t="str">
        <f t="shared" si="0"/>
        <v/>
      </c>
      <c r="L19"/>
      <c r="M19"/>
      <c r="N19"/>
      <c r="O19"/>
      <c r="P19"/>
      <c r="Q19"/>
      <c r="R19"/>
      <c r="S19"/>
      <c r="T19"/>
      <c r="U19"/>
    </row>
    <row r="20" spans="1:21" ht="29.25" customHeight="1" x14ac:dyDescent="0.15">
      <c r="A20" s="30">
        <v>88</v>
      </c>
      <c r="B20" s="56"/>
      <c r="C20" s="59"/>
      <c r="D20" s="34"/>
      <c r="E20" s="35"/>
      <c r="F20" s="62" t="str">
        <f t="shared" si="0"/>
        <v/>
      </c>
      <c r="L20"/>
      <c r="M20"/>
      <c r="N20"/>
      <c r="O20"/>
      <c r="P20"/>
      <c r="Q20"/>
      <c r="R20"/>
      <c r="S20"/>
      <c r="T20"/>
      <c r="U20"/>
    </row>
    <row r="21" spans="1:21" ht="29.25" customHeight="1" x14ac:dyDescent="0.15">
      <c r="A21" s="30">
        <v>89</v>
      </c>
      <c r="B21" s="56"/>
      <c r="C21" s="59"/>
      <c r="D21" s="34"/>
      <c r="E21" s="35"/>
      <c r="F21" s="62" t="str">
        <f t="shared" si="0"/>
        <v/>
      </c>
      <c r="L21"/>
      <c r="M21"/>
      <c r="N21"/>
      <c r="O21"/>
      <c r="P21"/>
      <c r="Q21"/>
      <c r="R21"/>
      <c r="S21"/>
      <c r="T21"/>
      <c r="U21"/>
    </row>
    <row r="22" spans="1:21" ht="29.25" customHeight="1" x14ac:dyDescent="0.15">
      <c r="A22" s="30">
        <v>90</v>
      </c>
      <c r="B22" s="56"/>
      <c r="C22" s="59"/>
      <c r="D22" s="34"/>
      <c r="E22" s="35"/>
      <c r="F22" s="62" t="str">
        <f t="shared" si="0"/>
        <v/>
      </c>
      <c r="L22"/>
      <c r="M22"/>
      <c r="N22"/>
      <c r="O22"/>
      <c r="P22"/>
      <c r="Q22"/>
      <c r="R22"/>
      <c r="S22"/>
      <c r="T22"/>
      <c r="U22"/>
    </row>
    <row r="23" spans="1:21" ht="29.25" customHeight="1" x14ac:dyDescent="0.15">
      <c r="A23" s="30">
        <v>91</v>
      </c>
      <c r="B23" s="56"/>
      <c r="C23" s="59"/>
      <c r="D23" s="34"/>
      <c r="E23" s="35"/>
      <c r="F23" s="62" t="str">
        <f t="shared" si="0"/>
        <v/>
      </c>
      <c r="L23"/>
      <c r="M23"/>
      <c r="N23"/>
      <c r="O23"/>
      <c r="P23"/>
      <c r="Q23"/>
      <c r="R23"/>
      <c r="S23"/>
      <c r="T23"/>
      <c r="U23"/>
    </row>
    <row r="24" spans="1:21" ht="29.25" customHeight="1" x14ac:dyDescent="0.15">
      <c r="A24" s="30">
        <v>92</v>
      </c>
      <c r="B24" s="56"/>
      <c r="C24" s="59"/>
      <c r="D24" s="34"/>
      <c r="E24" s="35"/>
      <c r="F24" s="62" t="str">
        <f t="shared" si="0"/>
        <v/>
      </c>
      <c r="L24"/>
      <c r="M24"/>
      <c r="N24"/>
      <c r="O24"/>
      <c r="P24"/>
      <c r="Q24"/>
      <c r="R24"/>
      <c r="S24"/>
      <c r="T24"/>
      <c r="U24"/>
    </row>
    <row r="25" spans="1:21" ht="29.25" customHeight="1" x14ac:dyDescent="0.15">
      <c r="A25" s="30">
        <v>93</v>
      </c>
      <c r="B25" s="56"/>
      <c r="C25" s="59"/>
      <c r="D25" s="34"/>
      <c r="E25" s="35"/>
      <c r="F25" s="62" t="str">
        <f t="shared" si="0"/>
        <v/>
      </c>
      <c r="L25"/>
      <c r="M25"/>
      <c r="N25"/>
      <c r="O25"/>
      <c r="P25"/>
      <c r="Q25"/>
      <c r="R25"/>
      <c r="S25"/>
      <c r="T25"/>
      <c r="U25"/>
    </row>
    <row r="26" spans="1:21" ht="29.25" customHeight="1" x14ac:dyDescent="0.15">
      <c r="A26" s="30">
        <v>94</v>
      </c>
      <c r="B26" s="56"/>
      <c r="C26" s="59"/>
      <c r="D26" s="34"/>
      <c r="E26" s="35"/>
      <c r="F26" s="62" t="str">
        <f t="shared" si="0"/>
        <v/>
      </c>
      <c r="L26"/>
      <c r="M26"/>
      <c r="N26"/>
      <c r="O26"/>
      <c r="P26"/>
      <c r="Q26"/>
      <c r="R26"/>
      <c r="S26"/>
      <c r="T26"/>
      <c r="U26"/>
    </row>
    <row r="27" spans="1:21" ht="29.25" customHeight="1" x14ac:dyDescent="0.15">
      <c r="A27" s="30">
        <v>95</v>
      </c>
      <c r="B27" s="56"/>
      <c r="C27" s="59"/>
      <c r="D27" s="34"/>
      <c r="E27" s="35"/>
      <c r="F27" s="62" t="str">
        <f t="shared" si="0"/>
        <v/>
      </c>
      <c r="L27"/>
      <c r="M27"/>
      <c r="N27"/>
      <c r="O27"/>
      <c r="P27"/>
      <c r="Q27"/>
      <c r="R27"/>
      <c r="S27"/>
      <c r="T27"/>
      <c r="U27"/>
    </row>
    <row r="28" spans="1:21" ht="29.25" customHeight="1" x14ac:dyDescent="0.15">
      <c r="A28" s="30">
        <v>96</v>
      </c>
      <c r="B28" s="56"/>
      <c r="C28" s="59"/>
      <c r="D28" s="34"/>
      <c r="E28" s="35"/>
      <c r="F28" s="62" t="str">
        <f t="shared" si="0"/>
        <v/>
      </c>
      <c r="L28"/>
      <c r="M28"/>
      <c r="N28"/>
      <c r="O28"/>
      <c r="P28"/>
      <c r="Q28"/>
      <c r="R28"/>
      <c r="S28"/>
      <c r="T28"/>
      <c r="U28"/>
    </row>
    <row r="29" spans="1:21" ht="29.25" customHeight="1" x14ac:dyDescent="0.15">
      <c r="A29" s="30">
        <v>97</v>
      </c>
      <c r="B29" s="56"/>
      <c r="C29" s="59"/>
      <c r="D29" s="34"/>
      <c r="E29" s="35"/>
      <c r="F29" s="62" t="str">
        <f t="shared" si="0"/>
        <v/>
      </c>
      <c r="L29"/>
      <c r="M29"/>
      <c r="N29"/>
      <c r="O29"/>
      <c r="P29"/>
      <c r="Q29"/>
      <c r="R29"/>
      <c r="S29"/>
      <c r="T29"/>
      <c r="U29"/>
    </row>
    <row r="30" spans="1:21" ht="29.25" customHeight="1" x14ac:dyDescent="0.15">
      <c r="A30" s="30">
        <v>98</v>
      </c>
      <c r="B30" s="56"/>
      <c r="C30" s="59"/>
      <c r="D30" s="34"/>
      <c r="E30" s="35"/>
      <c r="F30" s="62" t="str">
        <f t="shared" si="0"/>
        <v/>
      </c>
      <c r="L30"/>
      <c r="M30"/>
      <c r="N30"/>
      <c r="O30"/>
      <c r="P30"/>
      <c r="Q30"/>
      <c r="R30"/>
      <c r="S30"/>
      <c r="T30"/>
      <c r="U30"/>
    </row>
    <row r="31" spans="1:21" ht="29.25" customHeight="1" x14ac:dyDescent="0.15">
      <c r="A31" s="30">
        <v>99</v>
      </c>
      <c r="B31" s="56"/>
      <c r="C31" s="59"/>
      <c r="D31" s="34"/>
      <c r="E31" s="35"/>
      <c r="F31" s="62" t="str">
        <f t="shared" si="0"/>
        <v/>
      </c>
      <c r="L31"/>
      <c r="M31"/>
      <c r="N31"/>
      <c r="O31"/>
      <c r="P31"/>
      <c r="Q31"/>
      <c r="R31"/>
      <c r="S31"/>
      <c r="T31"/>
      <c r="U31"/>
    </row>
    <row r="32" spans="1:21" ht="29.25" customHeight="1" thickBot="1" x14ac:dyDescent="0.2">
      <c r="A32" s="30">
        <v>100</v>
      </c>
      <c r="B32" s="58"/>
      <c r="C32" s="60"/>
      <c r="D32" s="37"/>
      <c r="E32" s="38"/>
      <c r="F32" s="63" t="str">
        <f t="shared" si="0"/>
        <v/>
      </c>
      <c r="L32"/>
      <c r="M32"/>
      <c r="N32"/>
      <c r="O32"/>
      <c r="P32"/>
      <c r="Q32"/>
      <c r="R32"/>
      <c r="S32"/>
      <c r="T32"/>
      <c r="U32"/>
    </row>
    <row r="33" spans="1:21" ht="29.25" customHeight="1" thickBot="1" x14ac:dyDescent="0.2">
      <c r="A33" s="65"/>
      <c r="B33" s="66"/>
      <c r="C33" s="41" t="s">
        <v>2</v>
      </c>
      <c r="D33" s="67" t="str">
        <f t="shared" ref="D33:E33" si="1">IF(COUNTBLANK(D8:D32)&gt;24,"",SUM(D8:D32))</f>
        <v/>
      </c>
      <c r="E33" s="69" t="str">
        <f t="shared" si="1"/>
        <v/>
      </c>
      <c r="F33" s="68" t="str">
        <f>IF(COUNTBLANK(F8:F32)&gt;24,"",SUM(F8:F32))</f>
        <v/>
      </c>
      <c r="L33"/>
      <c r="M33"/>
      <c r="N33"/>
      <c r="O33"/>
      <c r="P33"/>
      <c r="Q33"/>
      <c r="R33"/>
      <c r="S33"/>
      <c r="T33"/>
      <c r="U33"/>
    </row>
    <row r="34" spans="1:21" ht="29.25" customHeight="1" x14ac:dyDescent="0.15"/>
    <row r="35" spans="1:21" ht="29.25" customHeight="1" x14ac:dyDescent="0.15"/>
  </sheetData>
  <mergeCells count="2">
    <mergeCell ref="A5:C5"/>
    <mergeCell ref="D5:E5"/>
  </mergeCells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67"/>
  <sheetViews>
    <sheetView workbookViewId="0">
      <selection activeCell="B5" sqref="B5"/>
    </sheetView>
  </sheetViews>
  <sheetFormatPr defaultRowHeight="51" customHeight="1" x14ac:dyDescent="0.15"/>
  <cols>
    <col min="1" max="1" width="10.7109375" customWidth="1"/>
    <col min="2" max="2" width="35.7109375" customWidth="1"/>
    <col min="3" max="3" width="18.28515625" hidden="1" customWidth="1"/>
    <col min="4" max="4" width="35.7109375" customWidth="1"/>
    <col min="5" max="6" width="8.7109375" customWidth="1"/>
    <col min="7" max="7" width="19.5703125" customWidth="1"/>
    <col min="8" max="8" width="1.140625" customWidth="1"/>
    <col min="10" max="10" width="16.7109375" hidden="1" customWidth="1"/>
    <col min="11" max="11" width="1.5703125" customWidth="1"/>
    <col min="13" max="13" width="9.140625" style="2"/>
    <col min="14" max="14" width="26.7109375" style="2" customWidth="1"/>
    <col min="15" max="16" width="8" style="2" customWidth="1"/>
    <col min="17" max="17" width="8.140625" style="2" customWidth="1"/>
    <col min="18" max="18" width="9.140625" style="2"/>
    <col min="19" max="19" width="27.42578125" style="2" customWidth="1"/>
    <col min="20" max="20" width="7.5703125" style="2" customWidth="1"/>
    <col min="21" max="21" width="7.85546875" style="2" customWidth="1"/>
    <col min="22" max="22" width="7.7109375" style="2" customWidth="1"/>
  </cols>
  <sheetData>
    <row r="1" spans="1:22" ht="51" customHeight="1" x14ac:dyDescent="0.15">
      <c r="H1" s="2"/>
      <c r="I1" s="2"/>
      <c r="J1" s="2"/>
      <c r="K1" s="2"/>
      <c r="M1"/>
      <c r="N1"/>
      <c r="O1"/>
      <c r="P1"/>
      <c r="Q1"/>
      <c r="R1"/>
      <c r="S1"/>
      <c r="T1"/>
      <c r="U1"/>
      <c r="V1"/>
    </row>
    <row r="2" spans="1:22" ht="51" customHeight="1" x14ac:dyDescent="0.15">
      <c r="A2" s="1"/>
      <c r="H2" s="2"/>
      <c r="I2" s="2"/>
      <c r="J2" s="2"/>
      <c r="K2" s="2"/>
      <c r="M2"/>
      <c r="N2"/>
      <c r="O2"/>
      <c r="P2"/>
      <c r="Q2"/>
      <c r="R2"/>
      <c r="S2"/>
      <c r="T2"/>
      <c r="U2"/>
      <c r="V2"/>
    </row>
    <row r="3" spans="1:22" ht="51" customHeight="1" thickBot="1" x14ac:dyDescent="0.2">
      <c r="A3" s="1"/>
      <c r="H3" s="2"/>
      <c r="I3" s="2"/>
      <c r="J3" s="2"/>
      <c r="K3" s="2"/>
      <c r="M3"/>
      <c r="N3"/>
      <c r="O3"/>
      <c r="P3"/>
      <c r="Q3"/>
      <c r="R3"/>
      <c r="S3"/>
      <c r="T3"/>
      <c r="U3"/>
      <c r="V3"/>
    </row>
    <row r="4" spans="1:22" s="7" customFormat="1" ht="40.5" customHeight="1" thickBot="1" x14ac:dyDescent="0.2">
      <c r="A4" s="6" t="s">
        <v>4</v>
      </c>
      <c r="B4" s="8" t="s">
        <v>3</v>
      </c>
      <c r="C4" s="8"/>
      <c r="D4" s="9" t="s">
        <v>5</v>
      </c>
      <c r="E4" s="70" t="s">
        <v>12</v>
      </c>
      <c r="F4" s="70" t="s">
        <v>13</v>
      </c>
      <c r="G4" s="10" t="s">
        <v>6</v>
      </c>
    </row>
    <row r="5" spans="1:22" ht="29.25" customHeight="1" thickTop="1" x14ac:dyDescent="0.15">
      <c r="A5" s="30">
        <v>101</v>
      </c>
      <c r="B5" s="56"/>
      <c r="C5" s="53"/>
      <c r="D5" s="57"/>
      <c r="E5" s="32"/>
      <c r="F5" s="32"/>
      <c r="G5" s="62" t="str">
        <f>IF(AND(E5="",F5=""),"",IF(AND('保健師（学校・グループ４名以上）1～25'!$F$5="適",E5=1,F5=1),6300,IF(AND('保健師（学校・グループ４名以上）1～25'!$F$5="適",E5+F5=1),3300,IF(AND(E5=1,F5=1),6600,3500))))</f>
        <v/>
      </c>
      <c r="M5"/>
      <c r="N5"/>
      <c r="O5"/>
      <c r="P5"/>
      <c r="Q5"/>
      <c r="R5"/>
      <c r="S5"/>
      <c r="T5"/>
      <c r="U5"/>
      <c r="V5"/>
    </row>
    <row r="6" spans="1:22" ht="29.25" customHeight="1" x14ac:dyDescent="0.15">
      <c r="A6" s="30">
        <v>102</v>
      </c>
      <c r="B6" s="56"/>
      <c r="C6" s="53"/>
      <c r="D6" s="82"/>
      <c r="E6" s="32"/>
      <c r="F6" s="32"/>
      <c r="G6" s="62" t="str">
        <f>IF(AND(E6="",F6=""),"",IF(AND('保健師（学校・グループ４名以上）1～25'!$F$5="適",E6=1,F6=1),6300,IF(AND('保健師（学校・グループ４名以上）1～25'!$F$5="適",E6+F6=1),3300,IF(AND(E6=1,F6=1),6600,3500))))</f>
        <v/>
      </c>
      <c r="M6"/>
      <c r="N6"/>
      <c r="O6"/>
      <c r="P6"/>
      <c r="Q6"/>
      <c r="R6"/>
      <c r="S6"/>
      <c r="T6"/>
      <c r="U6"/>
      <c r="V6"/>
    </row>
    <row r="7" spans="1:22" ht="29.25" customHeight="1" x14ac:dyDescent="0.15">
      <c r="A7" s="30">
        <v>103</v>
      </c>
      <c r="B7" s="56"/>
      <c r="C7" s="53"/>
      <c r="D7" s="82"/>
      <c r="E7" s="32"/>
      <c r="F7" s="32"/>
      <c r="G7" s="62" t="str">
        <f>IF(AND(E7="",F7=""),"",IF(AND('保健師（学校・グループ４名以上）1～25'!$F$5="適",E7=1,F7=1),6300,IF(AND('保健師（学校・グループ４名以上）1～25'!$F$5="適",E7+F7=1),3300,IF(AND(E7=1,F7=1),6600,3500))))</f>
        <v/>
      </c>
      <c r="M7"/>
      <c r="N7"/>
      <c r="O7"/>
      <c r="P7"/>
      <c r="Q7"/>
      <c r="R7"/>
      <c r="S7"/>
      <c r="T7"/>
      <c r="U7"/>
      <c r="V7"/>
    </row>
    <row r="8" spans="1:22" ht="29.25" customHeight="1" x14ac:dyDescent="0.15">
      <c r="A8" s="30">
        <v>104</v>
      </c>
      <c r="B8" s="56"/>
      <c r="C8" s="53"/>
      <c r="D8" s="82"/>
      <c r="E8" s="31"/>
      <c r="F8" s="32"/>
      <c r="G8" s="62" t="str">
        <f>IF(AND(E8="",F8=""),"",IF(AND('保健師（学校・グループ４名以上）1～25'!$F$5="適",E8=1,F8=1),6300,IF(AND('保健師（学校・グループ４名以上）1～25'!$F$5="適",E8+F8=1),3300,IF(AND(E8=1,F8=1),6600,3500))))</f>
        <v/>
      </c>
      <c r="M8"/>
      <c r="N8"/>
      <c r="O8"/>
      <c r="P8"/>
      <c r="Q8"/>
      <c r="R8"/>
      <c r="S8"/>
      <c r="T8"/>
      <c r="U8"/>
      <c r="V8"/>
    </row>
    <row r="9" spans="1:22" ht="29.25" customHeight="1" x14ac:dyDescent="0.15">
      <c r="A9" s="30">
        <v>105</v>
      </c>
      <c r="B9" s="56"/>
      <c r="C9" s="53"/>
      <c r="D9" s="82"/>
      <c r="E9" s="31"/>
      <c r="F9" s="32"/>
      <c r="G9" s="62" t="str">
        <f>IF(AND(E9="",F9=""),"",IF(AND('保健師（学校・グループ４名以上）1～25'!$F$5="適",E9=1,F9=1),6300,IF(AND('保健師（学校・グループ４名以上）1～25'!$F$5="適",E9+F9=1),3300,IF(AND(E9=1,F9=1),6600,3500))))</f>
        <v/>
      </c>
      <c r="M9"/>
      <c r="N9"/>
      <c r="O9"/>
      <c r="P9"/>
      <c r="Q9"/>
      <c r="R9"/>
      <c r="S9"/>
      <c r="T9"/>
      <c r="U9"/>
      <c r="V9"/>
    </row>
    <row r="10" spans="1:22" ht="29.25" customHeight="1" x14ac:dyDescent="0.15">
      <c r="A10" s="30">
        <v>106</v>
      </c>
      <c r="B10" s="56"/>
      <c r="C10" s="53"/>
      <c r="D10" s="82"/>
      <c r="E10" s="31"/>
      <c r="F10" s="32"/>
      <c r="G10" s="62" t="str">
        <f>IF(AND(E10="",F10=""),"",IF(AND('保健師（学校・グループ４名以上）1～25'!$F$5="適",E10=1,F10=1),6300,IF(AND('保健師（学校・グループ４名以上）1～25'!$F$5="適",E10+F10=1),3300,IF(AND(E10=1,F10=1),6600,3500))))</f>
        <v/>
      </c>
      <c r="M10"/>
      <c r="N10"/>
      <c r="O10"/>
      <c r="P10"/>
      <c r="Q10"/>
      <c r="R10"/>
      <c r="S10"/>
      <c r="T10"/>
      <c r="U10"/>
      <c r="V10"/>
    </row>
    <row r="11" spans="1:22" ht="29.25" customHeight="1" x14ac:dyDescent="0.15">
      <c r="A11" s="30">
        <v>107</v>
      </c>
      <c r="B11" s="56"/>
      <c r="C11" s="53"/>
      <c r="D11" s="82"/>
      <c r="E11" s="31"/>
      <c r="F11" s="32"/>
      <c r="G11" s="62" t="str">
        <f>IF(AND(E11="",F11=""),"",IF(AND('保健師（学校・グループ４名以上）1～25'!$F$5="適",E11=1,F11=1),6300,IF(AND('保健師（学校・グループ４名以上）1～25'!$F$5="適",E11+F11=1),3300,IF(AND(E11=1,F11=1),6600,3500))))</f>
        <v/>
      </c>
      <c r="M11"/>
      <c r="N11"/>
      <c r="O11"/>
      <c r="P11"/>
      <c r="Q11"/>
      <c r="R11"/>
      <c r="S11"/>
      <c r="T11"/>
      <c r="U11"/>
      <c r="V11"/>
    </row>
    <row r="12" spans="1:22" ht="29.25" customHeight="1" x14ac:dyDescent="0.15">
      <c r="A12" s="30">
        <v>108</v>
      </c>
      <c r="B12" s="56"/>
      <c r="C12" s="53"/>
      <c r="D12" s="82"/>
      <c r="E12" s="31"/>
      <c r="F12" s="32"/>
      <c r="G12" s="62" t="str">
        <f>IF(AND(E12="",F12=""),"",IF(AND('保健師（学校・グループ４名以上）1～25'!$F$5="適",E12=1,F12=1),6300,IF(AND('保健師（学校・グループ４名以上）1～25'!$F$5="適",E12+F12=1),3300,IF(AND(E12=1,F12=1),6600,3500))))</f>
        <v/>
      </c>
      <c r="M12"/>
      <c r="N12"/>
      <c r="O12"/>
      <c r="P12"/>
      <c r="Q12"/>
      <c r="R12"/>
      <c r="S12"/>
      <c r="T12"/>
      <c r="U12"/>
      <c r="V12"/>
    </row>
    <row r="13" spans="1:22" ht="29.25" customHeight="1" x14ac:dyDescent="0.15">
      <c r="A13" s="30">
        <v>109</v>
      </c>
      <c r="B13" s="56"/>
      <c r="C13" s="53"/>
      <c r="D13" s="82"/>
      <c r="E13" s="31"/>
      <c r="F13" s="32"/>
      <c r="G13" s="62" t="str">
        <f>IF(AND(E13="",F13=""),"",IF(AND('保健師（学校・グループ４名以上）1～25'!$F$5="適",E13=1,F13=1),6300,IF(AND('保健師（学校・グループ４名以上）1～25'!$F$5="適",E13+F13=1),3300,IF(AND(E13=1,F13=1),6600,3500))))</f>
        <v/>
      </c>
      <c r="M13"/>
      <c r="N13"/>
      <c r="O13"/>
      <c r="P13"/>
      <c r="Q13"/>
      <c r="R13"/>
      <c r="S13"/>
      <c r="T13"/>
      <c r="U13"/>
      <c r="V13"/>
    </row>
    <row r="14" spans="1:22" ht="29.25" customHeight="1" x14ac:dyDescent="0.15">
      <c r="A14" s="30">
        <v>110</v>
      </c>
      <c r="B14" s="56"/>
      <c r="C14" s="53"/>
      <c r="D14" s="82"/>
      <c r="E14" s="31"/>
      <c r="F14" s="32"/>
      <c r="G14" s="62" t="str">
        <f>IF(AND(E14="",F14=""),"",IF(AND('保健師（学校・グループ４名以上）1～25'!$F$5="適",E14=1,F14=1),6300,IF(AND('保健師（学校・グループ４名以上）1～25'!$F$5="適",E14+F14=1),3300,IF(AND(E14=1,F14=1),6600,3500))))</f>
        <v/>
      </c>
      <c r="M14"/>
      <c r="N14"/>
      <c r="O14"/>
      <c r="P14"/>
      <c r="Q14"/>
      <c r="R14"/>
      <c r="S14"/>
      <c r="T14"/>
      <c r="U14"/>
      <c r="V14"/>
    </row>
    <row r="15" spans="1:22" ht="29.25" customHeight="1" x14ac:dyDescent="0.15">
      <c r="A15" s="30">
        <v>111</v>
      </c>
      <c r="B15" s="56"/>
      <c r="C15" s="53"/>
      <c r="D15" s="82"/>
      <c r="E15" s="31"/>
      <c r="F15" s="32"/>
      <c r="G15" s="62" t="str">
        <f>IF(AND(E15="",F15=""),"",IF(AND('保健師（学校・グループ４名以上）1～25'!$F$5="適",E15=1,F15=1),6300,IF(AND('保健師（学校・グループ４名以上）1～25'!$F$5="適",E15+F15=1),3300,IF(AND(E15=1,F15=1),6600,3500))))</f>
        <v/>
      </c>
      <c r="M15"/>
      <c r="N15"/>
      <c r="O15"/>
      <c r="P15"/>
      <c r="Q15"/>
      <c r="R15"/>
      <c r="S15"/>
      <c r="T15"/>
      <c r="U15"/>
      <c r="V15"/>
    </row>
    <row r="16" spans="1:22" ht="29.25" customHeight="1" x14ac:dyDescent="0.15">
      <c r="A16" s="30">
        <v>112</v>
      </c>
      <c r="B16" s="56"/>
      <c r="C16" s="53"/>
      <c r="D16" s="82"/>
      <c r="E16" s="31"/>
      <c r="F16" s="32"/>
      <c r="G16" s="62" t="str">
        <f>IF(AND(E16="",F16=""),"",IF(AND('保健師（学校・グループ４名以上）1～25'!$F$5="適",E16=1,F16=1),6300,IF(AND('保健師（学校・グループ４名以上）1～25'!$F$5="適",E16+F16=1),3300,IF(AND(E16=1,F16=1),6600,3500))))</f>
        <v/>
      </c>
      <c r="M16"/>
      <c r="N16"/>
      <c r="O16"/>
      <c r="P16"/>
      <c r="Q16"/>
      <c r="R16"/>
      <c r="S16"/>
      <c r="T16"/>
      <c r="U16"/>
      <c r="V16"/>
    </row>
    <row r="17" spans="1:22" ht="29.25" customHeight="1" x14ac:dyDescent="0.15">
      <c r="A17" s="30">
        <v>113</v>
      </c>
      <c r="B17" s="56"/>
      <c r="C17" s="53"/>
      <c r="D17" s="82"/>
      <c r="E17" s="31"/>
      <c r="F17" s="32"/>
      <c r="G17" s="62" t="str">
        <f>IF(AND(E17="",F17=""),"",IF(AND('保健師（学校・グループ４名以上）1～25'!$F$5="適",E17=1,F17=1),6300,IF(AND('保健師（学校・グループ４名以上）1～25'!$F$5="適",E17+F17=1),3300,IF(AND(E17=1,F17=1),6600,3500))))</f>
        <v/>
      </c>
      <c r="M17"/>
      <c r="N17"/>
      <c r="O17"/>
      <c r="P17"/>
      <c r="Q17"/>
      <c r="R17"/>
      <c r="S17"/>
      <c r="T17"/>
      <c r="U17"/>
      <c r="V17"/>
    </row>
    <row r="18" spans="1:22" ht="29.25" customHeight="1" x14ac:dyDescent="0.15">
      <c r="A18" s="30">
        <v>114</v>
      </c>
      <c r="B18" s="56"/>
      <c r="C18" s="53"/>
      <c r="D18" s="82"/>
      <c r="E18" s="31"/>
      <c r="F18" s="32"/>
      <c r="G18" s="62" t="str">
        <f>IF(AND(E18="",F18=""),"",IF(AND('保健師（学校・グループ４名以上）1～25'!$F$5="適",E18=1,F18=1),6300,IF(AND('保健師（学校・グループ４名以上）1～25'!$F$5="適",E18+F18=1),3300,IF(AND(E18=1,F18=1),6600,3500))))</f>
        <v/>
      </c>
      <c r="M18"/>
      <c r="N18"/>
      <c r="O18"/>
      <c r="P18"/>
      <c r="Q18"/>
      <c r="R18"/>
      <c r="S18"/>
      <c r="T18"/>
      <c r="U18"/>
      <c r="V18"/>
    </row>
    <row r="19" spans="1:22" ht="29.25" customHeight="1" x14ac:dyDescent="0.15">
      <c r="A19" s="30">
        <v>115</v>
      </c>
      <c r="B19" s="56"/>
      <c r="C19" s="53"/>
      <c r="D19" s="82"/>
      <c r="E19" s="31"/>
      <c r="F19" s="32"/>
      <c r="G19" s="62" t="str">
        <f>IF(AND(E19="",F19=""),"",IF(AND('保健師（学校・グループ４名以上）1～25'!$F$5="適",E19=1,F19=1),6300,IF(AND('保健師（学校・グループ４名以上）1～25'!$F$5="適",E19+F19=1),3300,IF(AND(E19=1,F19=1),6600,3500))))</f>
        <v/>
      </c>
      <c r="M19"/>
      <c r="N19"/>
      <c r="O19"/>
      <c r="P19"/>
      <c r="Q19"/>
      <c r="R19"/>
      <c r="S19"/>
      <c r="T19"/>
      <c r="U19"/>
      <c r="V19"/>
    </row>
    <row r="20" spans="1:22" ht="29.25" customHeight="1" x14ac:dyDescent="0.15">
      <c r="A20" s="30">
        <v>116</v>
      </c>
      <c r="B20" s="56"/>
      <c r="C20" s="53"/>
      <c r="D20" s="82"/>
      <c r="E20" s="31"/>
      <c r="F20" s="32"/>
      <c r="G20" s="62" t="str">
        <f>IF(AND(E20="",F20=""),"",IF(AND('保健師（学校・グループ４名以上）1～25'!$F$5="適",E20=1,F20=1),6300,IF(AND('保健師（学校・グループ４名以上）1～25'!$F$5="適",E20+F20=1),3300,IF(AND(E20=1,F20=1),6600,3500))))</f>
        <v/>
      </c>
      <c r="M20"/>
      <c r="N20"/>
      <c r="O20"/>
      <c r="P20"/>
      <c r="Q20"/>
      <c r="R20"/>
      <c r="S20"/>
      <c r="T20"/>
      <c r="U20"/>
      <c r="V20"/>
    </row>
    <row r="21" spans="1:22" ht="29.25" customHeight="1" x14ac:dyDescent="0.15">
      <c r="A21" s="30">
        <v>117</v>
      </c>
      <c r="B21" s="56"/>
      <c r="C21" s="53"/>
      <c r="D21" s="82"/>
      <c r="E21" s="31"/>
      <c r="F21" s="32"/>
      <c r="G21" s="62" t="str">
        <f>IF(AND(E21="",F21=""),"",IF(AND('保健師（学校・グループ４名以上）1～25'!$F$5="適",E21=1,F21=1),6300,IF(AND('保健師（学校・グループ４名以上）1～25'!$F$5="適",E21+F21=1),3300,IF(AND(E21=1,F21=1),6600,3500))))</f>
        <v/>
      </c>
      <c r="M21"/>
      <c r="N21"/>
      <c r="O21"/>
      <c r="P21"/>
      <c r="Q21"/>
      <c r="R21"/>
      <c r="S21"/>
      <c r="T21"/>
      <c r="U21"/>
      <c r="V21"/>
    </row>
    <row r="22" spans="1:22" ht="29.25" customHeight="1" x14ac:dyDescent="0.15">
      <c r="A22" s="30">
        <v>118</v>
      </c>
      <c r="B22" s="56"/>
      <c r="C22" s="53"/>
      <c r="D22" s="82"/>
      <c r="E22" s="31"/>
      <c r="F22" s="32"/>
      <c r="G22" s="62" t="str">
        <f>IF(AND(E22="",F22=""),"",IF(AND('保健師（学校・グループ４名以上）1～25'!$F$5="適",E22=1,F22=1),6300,IF(AND('保健師（学校・グループ４名以上）1～25'!$F$5="適",E22+F22=1),3300,IF(AND(E22=1,F22=1),6600,3500))))</f>
        <v/>
      </c>
      <c r="M22"/>
      <c r="N22"/>
      <c r="O22"/>
      <c r="P22"/>
      <c r="Q22"/>
      <c r="R22"/>
      <c r="S22"/>
      <c r="T22"/>
      <c r="U22"/>
      <c r="V22"/>
    </row>
    <row r="23" spans="1:22" ht="29.25" customHeight="1" x14ac:dyDescent="0.15">
      <c r="A23" s="30">
        <v>119</v>
      </c>
      <c r="B23" s="56"/>
      <c r="C23" s="53"/>
      <c r="D23" s="82"/>
      <c r="E23" s="31"/>
      <c r="F23" s="32"/>
      <c r="G23" s="62" t="str">
        <f>IF(AND(E23="",F23=""),"",IF(AND('保健師（学校・グループ４名以上）1～25'!$F$5="適",E23=1,F23=1),6300,IF(AND('保健師（学校・グループ４名以上）1～25'!$F$5="適",E23+F23=1),3300,IF(AND(E23=1,F23=1),6600,3500))))</f>
        <v/>
      </c>
      <c r="M23"/>
      <c r="N23"/>
      <c r="O23"/>
      <c r="P23"/>
      <c r="Q23"/>
      <c r="R23"/>
      <c r="S23"/>
      <c r="T23"/>
      <c r="U23"/>
      <c r="V23"/>
    </row>
    <row r="24" spans="1:22" ht="29.25" customHeight="1" x14ac:dyDescent="0.15">
      <c r="A24" s="30">
        <v>120</v>
      </c>
      <c r="B24" s="56"/>
      <c r="C24" s="53"/>
      <c r="D24" s="82"/>
      <c r="E24" s="31"/>
      <c r="F24" s="32"/>
      <c r="G24" s="62" t="str">
        <f>IF(AND(E24="",F24=""),"",IF(AND('保健師（学校・グループ４名以上）1～25'!$F$5="適",E24=1,F24=1),6300,IF(AND('保健師（学校・グループ４名以上）1～25'!$F$5="適",E24+F24=1),3300,IF(AND(E24=1,F24=1),6600,3500))))</f>
        <v/>
      </c>
      <c r="M24"/>
      <c r="N24"/>
      <c r="O24"/>
      <c r="P24"/>
      <c r="Q24"/>
      <c r="R24"/>
      <c r="S24"/>
      <c r="T24"/>
      <c r="U24"/>
      <c r="V24"/>
    </row>
    <row r="25" spans="1:22" ht="29.25" customHeight="1" x14ac:dyDescent="0.15">
      <c r="A25" s="30">
        <v>121</v>
      </c>
      <c r="B25" s="56"/>
      <c r="C25" s="53"/>
      <c r="D25" s="82"/>
      <c r="E25" s="31"/>
      <c r="F25" s="32"/>
      <c r="G25" s="62" t="str">
        <f>IF(AND(E25="",F25=""),"",IF(AND('保健師（学校・グループ４名以上）1～25'!$F$5="適",E25=1,F25=1),6300,IF(AND('保健師（学校・グループ４名以上）1～25'!$F$5="適",E25+F25=1),3300,IF(AND(E25=1,F25=1),6600,3500))))</f>
        <v/>
      </c>
      <c r="M25"/>
      <c r="N25"/>
      <c r="O25"/>
      <c r="P25"/>
      <c r="Q25"/>
      <c r="R25"/>
      <c r="S25"/>
      <c r="T25"/>
      <c r="U25"/>
      <c r="V25"/>
    </row>
    <row r="26" spans="1:22" ht="29.25" customHeight="1" x14ac:dyDescent="0.15">
      <c r="A26" s="30">
        <v>122</v>
      </c>
      <c r="B26" s="56"/>
      <c r="C26" s="53"/>
      <c r="D26" s="82"/>
      <c r="E26" s="31"/>
      <c r="F26" s="32"/>
      <c r="G26" s="62" t="str">
        <f>IF(AND(E26="",F26=""),"",IF(AND('保健師（学校・グループ４名以上）1～25'!$F$5="適",E26=1,F26=1),6300,IF(AND('保健師（学校・グループ４名以上）1～25'!$F$5="適",E26+F26=1),3300,IF(AND(E26=1,F26=1),6600,3500))))</f>
        <v/>
      </c>
      <c r="M26"/>
      <c r="N26"/>
      <c r="O26"/>
      <c r="P26"/>
      <c r="Q26"/>
      <c r="R26"/>
      <c r="S26"/>
      <c r="T26"/>
      <c r="U26"/>
      <c r="V26"/>
    </row>
    <row r="27" spans="1:22" ht="29.25" customHeight="1" x14ac:dyDescent="0.15">
      <c r="A27" s="30">
        <v>123</v>
      </c>
      <c r="B27" s="56"/>
      <c r="C27" s="53"/>
      <c r="D27" s="82"/>
      <c r="E27" s="31"/>
      <c r="F27" s="32"/>
      <c r="G27" s="62" t="str">
        <f>IF(AND(E27="",F27=""),"",IF(AND('保健師（学校・グループ４名以上）1～25'!$F$5="適",E27=1,F27=1),6300,IF(AND('保健師（学校・グループ４名以上）1～25'!$F$5="適",E27+F27=1),3300,IF(AND(E27=1,F27=1),6600,3500))))</f>
        <v/>
      </c>
      <c r="M27"/>
      <c r="N27"/>
      <c r="O27"/>
      <c r="P27"/>
      <c r="Q27"/>
      <c r="R27"/>
      <c r="S27"/>
      <c r="T27"/>
      <c r="U27"/>
      <c r="V27"/>
    </row>
    <row r="28" spans="1:22" ht="29.25" customHeight="1" x14ac:dyDescent="0.15">
      <c r="A28" s="30">
        <v>124</v>
      </c>
      <c r="B28" s="56"/>
      <c r="C28" s="53"/>
      <c r="D28" s="82"/>
      <c r="E28" s="31"/>
      <c r="F28" s="32"/>
      <c r="G28" s="62" t="str">
        <f>IF(AND(E28="",F28=""),"",IF(AND('保健師（学校・グループ４名以上）1～25'!$F$5="適",E28=1,F28=1),6300,IF(AND('保健師（学校・グループ４名以上）1～25'!$F$5="適",E28+F28=1),3300,IF(AND(E28=1,F28=1),6600,3500))))</f>
        <v/>
      </c>
      <c r="M28"/>
      <c r="N28"/>
      <c r="O28"/>
      <c r="P28"/>
      <c r="Q28"/>
      <c r="R28"/>
      <c r="S28"/>
      <c r="T28"/>
      <c r="U28"/>
      <c r="V28"/>
    </row>
    <row r="29" spans="1:22" ht="29.25" customHeight="1" x14ac:dyDescent="0.15">
      <c r="A29" s="30">
        <v>125</v>
      </c>
      <c r="B29" s="56"/>
      <c r="C29" s="54"/>
      <c r="D29" s="59"/>
      <c r="E29" s="34"/>
      <c r="F29" s="35"/>
      <c r="G29" s="62" t="str">
        <f>IF(AND(E29="",F29=""),"",IF(AND('保健師（学校・グループ４名以上）1～25'!$F$5="適",E29=1,F29=1),6300,IF(AND('保健師（学校・グループ４名以上）1～25'!$F$5="適",E29+F29=1),3300,IF(AND(E29=1,F29=1),6600,3500))))</f>
        <v/>
      </c>
      <c r="M29"/>
      <c r="N29"/>
      <c r="O29"/>
      <c r="P29"/>
      <c r="Q29"/>
      <c r="R29"/>
      <c r="S29"/>
      <c r="T29"/>
      <c r="U29"/>
      <c r="V29"/>
    </row>
    <row r="30" spans="1:22" ht="29.25" customHeight="1" x14ac:dyDescent="0.15">
      <c r="A30" s="30">
        <v>126</v>
      </c>
      <c r="B30" s="56"/>
      <c r="C30" s="54"/>
      <c r="D30" s="59"/>
      <c r="E30" s="34"/>
      <c r="F30" s="35"/>
      <c r="G30" s="62" t="str">
        <f>IF(AND(E30="",F30=""),"",IF(AND('保健師（学校・グループ４名以上）1～25'!$F$5="適",E30=1,F30=1),6300,IF(AND('保健師（学校・グループ４名以上）1～25'!$F$5="適",E30+F30=1),3300,IF(AND(E30=1,F30=1),6600,3500))))</f>
        <v/>
      </c>
      <c r="M30"/>
      <c r="N30"/>
      <c r="O30"/>
      <c r="P30"/>
      <c r="Q30"/>
      <c r="R30"/>
      <c r="S30"/>
      <c r="T30"/>
      <c r="U30"/>
      <c r="V30"/>
    </row>
    <row r="31" spans="1:22" ht="29.25" customHeight="1" x14ac:dyDescent="0.15">
      <c r="A31" s="30">
        <v>127</v>
      </c>
      <c r="B31" s="56"/>
      <c r="C31" s="54"/>
      <c r="D31" s="59"/>
      <c r="E31" s="34"/>
      <c r="F31" s="35"/>
      <c r="G31" s="62" t="str">
        <f>IF(AND(E31="",F31=""),"",IF(AND('保健師（学校・グループ４名以上）1～25'!$F$5="適",E31=1,F31=1),6300,IF(AND('保健師（学校・グループ４名以上）1～25'!$F$5="適",E31+F31=1),3300,IF(AND(E31=1,F31=1),6600,3500))))</f>
        <v/>
      </c>
      <c r="M31"/>
      <c r="N31"/>
      <c r="O31"/>
      <c r="P31"/>
      <c r="Q31"/>
      <c r="R31"/>
      <c r="S31"/>
      <c r="T31"/>
      <c r="U31"/>
      <c r="V31"/>
    </row>
    <row r="32" spans="1:22" ht="29.25" customHeight="1" x14ac:dyDescent="0.15">
      <c r="A32" s="30">
        <v>128</v>
      </c>
      <c r="B32" s="56"/>
      <c r="C32" s="54"/>
      <c r="D32" s="59"/>
      <c r="E32" s="34"/>
      <c r="F32" s="35"/>
      <c r="G32" s="62" t="str">
        <f>IF(AND(E32="",F32=""),"",IF(AND('保健師（学校・グループ４名以上）1～25'!$F$5="適",E32=1,F32=1),6300,IF(AND('保健師（学校・グループ４名以上）1～25'!$F$5="適",E32+F32=1),3300,IF(AND(E32=1,F32=1),6600,3500))))</f>
        <v/>
      </c>
      <c r="M32"/>
      <c r="N32"/>
      <c r="O32"/>
      <c r="P32"/>
      <c r="Q32"/>
      <c r="R32"/>
      <c r="S32"/>
      <c r="T32"/>
      <c r="U32"/>
      <c r="V32"/>
    </row>
    <row r="33" spans="1:22" ht="29.25" customHeight="1" x14ac:dyDescent="0.15">
      <c r="A33" s="30">
        <v>129</v>
      </c>
      <c r="B33" s="56"/>
      <c r="C33" s="54"/>
      <c r="D33" s="59"/>
      <c r="E33" s="34"/>
      <c r="F33" s="35"/>
      <c r="G33" s="62" t="str">
        <f>IF(AND(E33="",F33=""),"",IF(AND('保健師（学校・グループ４名以上）1～25'!$F$5="適",E33=1,F33=1),6300,IF(AND('保健師（学校・グループ４名以上）1～25'!$F$5="適",E33+F33=1),3300,IF(AND(E33=1,F33=1),6600,3500))))</f>
        <v/>
      </c>
      <c r="M33"/>
      <c r="N33"/>
      <c r="O33"/>
      <c r="P33"/>
      <c r="Q33"/>
      <c r="R33"/>
      <c r="S33"/>
      <c r="T33"/>
      <c r="U33"/>
      <c r="V33"/>
    </row>
    <row r="34" spans="1:22" ht="29.25" customHeight="1" x14ac:dyDescent="0.15">
      <c r="A34" s="30">
        <v>130</v>
      </c>
      <c r="B34" s="56"/>
      <c r="C34" s="54"/>
      <c r="D34" s="59"/>
      <c r="E34" s="34"/>
      <c r="F34" s="35"/>
      <c r="G34" s="62" t="str">
        <f>IF(AND(E34="",F34=""),"",IF(AND('保健師（学校・グループ４名以上）1～25'!$F$5="適",E34=1,F34=1),6300,IF(AND('保健師（学校・グループ４名以上）1～25'!$F$5="適",E34+F34=1),3300,IF(AND(E34=1,F34=1),6600,3500))))</f>
        <v/>
      </c>
      <c r="M34"/>
      <c r="N34"/>
      <c r="O34"/>
      <c r="P34"/>
      <c r="Q34"/>
      <c r="R34"/>
      <c r="S34"/>
      <c r="T34"/>
      <c r="U34"/>
      <c r="V34"/>
    </row>
    <row r="35" spans="1:22" ht="29.25" customHeight="1" x14ac:dyDescent="0.15">
      <c r="A35" s="30">
        <v>131</v>
      </c>
      <c r="B35" s="56"/>
      <c r="C35" s="54"/>
      <c r="D35" s="59"/>
      <c r="E35" s="34"/>
      <c r="F35" s="35"/>
      <c r="G35" s="62" t="str">
        <f>IF(AND(E35="",F35=""),"",IF(AND('保健師（学校・グループ４名以上）1～25'!$F$5="適",E35=1,F35=1),6300,IF(AND('保健師（学校・グループ４名以上）1～25'!$F$5="適",E35+F35=1),3300,IF(AND(E35=1,F35=1),6600,3500))))</f>
        <v/>
      </c>
      <c r="M35"/>
      <c r="N35"/>
      <c r="O35"/>
      <c r="P35"/>
      <c r="Q35"/>
      <c r="R35"/>
      <c r="S35"/>
      <c r="T35"/>
      <c r="U35"/>
      <c r="V35"/>
    </row>
    <row r="36" spans="1:22" ht="29.25" customHeight="1" x14ac:dyDescent="0.15">
      <c r="A36" s="30">
        <v>132</v>
      </c>
      <c r="B36" s="56"/>
      <c r="C36" s="54"/>
      <c r="D36" s="59"/>
      <c r="E36" s="34"/>
      <c r="F36" s="35"/>
      <c r="G36" s="62" t="str">
        <f>IF(AND(E36="",F36=""),"",IF(AND('保健師（学校・グループ４名以上）1～25'!$F$5="適",E36=1,F36=1),6300,IF(AND('保健師（学校・グループ４名以上）1～25'!$F$5="適",E36+F36=1),3300,IF(AND(E36=1,F36=1),6600,3500))))</f>
        <v/>
      </c>
      <c r="M36"/>
      <c r="N36"/>
      <c r="O36"/>
      <c r="P36"/>
      <c r="Q36"/>
      <c r="R36"/>
      <c r="S36"/>
      <c r="T36"/>
      <c r="U36"/>
      <c r="V36"/>
    </row>
    <row r="37" spans="1:22" ht="29.25" customHeight="1" x14ac:dyDescent="0.15">
      <c r="A37" s="30">
        <v>133</v>
      </c>
      <c r="B37" s="56"/>
      <c r="C37" s="54"/>
      <c r="D37" s="59"/>
      <c r="E37" s="34"/>
      <c r="F37" s="35"/>
      <c r="G37" s="62" t="str">
        <f>IF(AND(E37="",F37=""),"",IF(AND('保健師（学校・グループ４名以上）1～25'!$F$5="適",E37=1,F37=1),6300,IF(AND('保健師（学校・グループ４名以上）1～25'!$F$5="適",E37+F37=1),3300,IF(AND(E37=1,F37=1),6600,3500))))</f>
        <v/>
      </c>
      <c r="M37"/>
      <c r="N37"/>
      <c r="O37"/>
      <c r="P37"/>
      <c r="Q37"/>
      <c r="R37"/>
      <c r="S37"/>
      <c r="T37"/>
      <c r="U37"/>
      <c r="V37"/>
    </row>
    <row r="38" spans="1:22" ht="29.25" customHeight="1" x14ac:dyDescent="0.15">
      <c r="A38" s="30">
        <v>134</v>
      </c>
      <c r="B38" s="56"/>
      <c r="C38" s="54"/>
      <c r="D38" s="59"/>
      <c r="E38" s="34"/>
      <c r="F38" s="35"/>
      <c r="G38" s="62" t="str">
        <f>IF(AND(E38="",F38=""),"",IF(AND('保健師（学校・グループ４名以上）1～25'!$F$5="適",E38=1,F38=1),6300,IF(AND('保健師（学校・グループ４名以上）1～25'!$F$5="適",E38+F38=1),3300,IF(AND(E38=1,F38=1),6600,3500))))</f>
        <v/>
      </c>
      <c r="M38"/>
      <c r="N38"/>
      <c r="O38"/>
      <c r="P38"/>
      <c r="Q38"/>
      <c r="R38"/>
      <c r="S38"/>
      <c r="T38"/>
      <c r="U38"/>
      <c r="V38"/>
    </row>
    <row r="39" spans="1:22" ht="29.25" customHeight="1" x14ac:dyDescent="0.15">
      <c r="A39" s="30">
        <v>135</v>
      </c>
      <c r="B39" s="56"/>
      <c r="C39" s="54"/>
      <c r="D39" s="59"/>
      <c r="E39" s="34"/>
      <c r="F39" s="35"/>
      <c r="G39" s="62" t="str">
        <f>IF(AND(E39="",F39=""),"",IF(AND('保健師（学校・グループ４名以上）1～25'!$F$5="適",E39=1,F39=1),6300,IF(AND('保健師（学校・グループ４名以上）1～25'!$F$5="適",E39+F39=1),3300,IF(AND(E39=1,F39=1),6600,3500))))</f>
        <v/>
      </c>
      <c r="M39"/>
      <c r="N39"/>
      <c r="O39"/>
      <c r="P39"/>
      <c r="Q39"/>
      <c r="R39"/>
      <c r="S39"/>
      <c r="T39"/>
      <c r="U39"/>
      <c r="V39"/>
    </row>
    <row r="40" spans="1:22" ht="29.25" customHeight="1" x14ac:dyDescent="0.15">
      <c r="A40" s="30">
        <v>136</v>
      </c>
      <c r="B40" s="56"/>
      <c r="C40" s="54"/>
      <c r="D40" s="59"/>
      <c r="E40" s="34"/>
      <c r="F40" s="35"/>
      <c r="G40" s="62" t="str">
        <f>IF(AND(E40="",F40=""),"",IF(AND('保健師（学校・グループ４名以上）1～25'!$F$5="適",E40=1,F40=1),6300,IF(AND('保健師（学校・グループ４名以上）1～25'!$F$5="適",E40+F40=1),3300,IF(AND(E40=1,F40=1),6600,3500))))</f>
        <v/>
      </c>
      <c r="M40"/>
      <c r="N40"/>
      <c r="O40"/>
      <c r="P40"/>
      <c r="Q40"/>
      <c r="R40"/>
      <c r="S40"/>
      <c r="T40"/>
      <c r="U40"/>
      <c r="V40"/>
    </row>
    <row r="41" spans="1:22" ht="29.25" customHeight="1" x14ac:dyDescent="0.15">
      <c r="A41" s="30">
        <v>137</v>
      </c>
      <c r="B41" s="56"/>
      <c r="C41" s="54"/>
      <c r="D41" s="59"/>
      <c r="E41" s="34"/>
      <c r="F41" s="35"/>
      <c r="G41" s="62" t="str">
        <f>IF(AND(E41="",F41=""),"",IF(AND('保健師（学校・グループ４名以上）1～25'!$F$5="適",E41=1,F41=1),6300,IF(AND('保健師（学校・グループ４名以上）1～25'!$F$5="適",E41+F41=1),3300,IF(AND(E41=1,F41=1),6600,3500))))</f>
        <v/>
      </c>
      <c r="M41"/>
      <c r="N41"/>
      <c r="O41"/>
      <c r="P41"/>
      <c r="Q41"/>
      <c r="R41"/>
      <c r="S41"/>
      <c r="T41"/>
      <c r="U41"/>
      <c r="V41"/>
    </row>
    <row r="42" spans="1:22" ht="29.25" customHeight="1" x14ac:dyDescent="0.15">
      <c r="A42" s="30">
        <v>138</v>
      </c>
      <c r="B42" s="56"/>
      <c r="C42" s="54"/>
      <c r="D42" s="59"/>
      <c r="E42" s="34"/>
      <c r="F42" s="35"/>
      <c r="G42" s="62" t="str">
        <f>IF(AND(E42="",F42=""),"",IF(AND('保健師（学校・グループ４名以上）1～25'!$F$5="適",E42=1,F42=1),6300,IF(AND('保健師（学校・グループ４名以上）1～25'!$F$5="適",E42+F42=1),3300,IF(AND(E42=1,F42=1),6600,3500))))</f>
        <v/>
      </c>
      <c r="M42"/>
      <c r="N42"/>
      <c r="O42"/>
      <c r="P42"/>
      <c r="Q42"/>
      <c r="R42"/>
      <c r="S42"/>
      <c r="T42"/>
      <c r="U42"/>
      <c r="V42"/>
    </row>
    <row r="43" spans="1:22" ht="29.25" customHeight="1" x14ac:dyDescent="0.15">
      <c r="A43" s="30">
        <v>139</v>
      </c>
      <c r="B43" s="56"/>
      <c r="C43" s="54"/>
      <c r="D43" s="59"/>
      <c r="E43" s="34"/>
      <c r="F43" s="35"/>
      <c r="G43" s="62" t="str">
        <f>IF(AND(E43="",F43=""),"",IF(AND('保健師（学校・グループ４名以上）1～25'!$F$5="適",E43=1,F43=1),6300,IF(AND('保健師（学校・グループ４名以上）1～25'!$F$5="適",E43+F43=1),3300,IF(AND(E43=1,F43=1),6600,3500))))</f>
        <v/>
      </c>
      <c r="M43"/>
      <c r="N43"/>
      <c r="O43"/>
      <c r="P43"/>
      <c r="Q43"/>
      <c r="R43"/>
      <c r="S43"/>
      <c r="T43"/>
      <c r="U43"/>
      <c r="V43"/>
    </row>
    <row r="44" spans="1:22" ht="29.25" customHeight="1" x14ac:dyDescent="0.15">
      <c r="A44" s="30">
        <v>140</v>
      </c>
      <c r="B44" s="56"/>
      <c r="C44" s="54"/>
      <c r="D44" s="59"/>
      <c r="E44" s="34"/>
      <c r="F44" s="35"/>
      <c r="G44" s="62" t="str">
        <f>IF(AND(E44="",F44=""),"",IF(AND('保健師（学校・グループ４名以上）1～25'!$F$5="適",E44=1,F44=1),6300,IF(AND('保健師（学校・グループ４名以上）1～25'!$F$5="適",E44+F44=1),3300,IF(AND(E44=1,F44=1),6600,3500))))</f>
        <v/>
      </c>
      <c r="M44"/>
      <c r="N44"/>
      <c r="O44"/>
      <c r="P44"/>
      <c r="Q44"/>
      <c r="R44"/>
      <c r="S44"/>
      <c r="T44"/>
      <c r="U44"/>
      <c r="V44"/>
    </row>
    <row r="45" spans="1:22" ht="29.25" customHeight="1" x14ac:dyDescent="0.15">
      <c r="A45" s="30">
        <v>141</v>
      </c>
      <c r="B45" s="56"/>
      <c r="C45" s="54"/>
      <c r="D45" s="59"/>
      <c r="E45" s="34"/>
      <c r="F45" s="35"/>
      <c r="G45" s="62" t="str">
        <f>IF(AND(E45="",F45=""),"",IF(AND('保健師（学校・グループ４名以上）1～25'!$F$5="適",E45=1,F45=1),6300,IF(AND('保健師（学校・グループ４名以上）1～25'!$F$5="適",E45+F45=1),3300,IF(AND(E45=1,F45=1),6600,3500))))</f>
        <v/>
      </c>
      <c r="M45"/>
      <c r="N45"/>
      <c r="O45"/>
      <c r="P45"/>
      <c r="Q45"/>
      <c r="R45"/>
      <c r="S45"/>
      <c r="T45"/>
      <c r="U45"/>
      <c r="V45"/>
    </row>
    <row r="46" spans="1:22" ht="29.25" customHeight="1" x14ac:dyDescent="0.15">
      <c r="A46" s="30">
        <v>142</v>
      </c>
      <c r="B46" s="56"/>
      <c r="C46" s="54"/>
      <c r="D46" s="59"/>
      <c r="E46" s="34"/>
      <c r="F46" s="35"/>
      <c r="G46" s="62" t="str">
        <f>IF(AND(E46="",F46=""),"",IF(AND('保健師（学校・グループ４名以上）1～25'!$F$5="適",E46=1,F46=1),6300,IF(AND('保健師（学校・グループ４名以上）1～25'!$F$5="適",E46+F46=1),3300,IF(AND(E46=1,F46=1),6600,3500))))</f>
        <v/>
      </c>
      <c r="M46"/>
      <c r="N46"/>
      <c r="O46"/>
      <c r="P46"/>
      <c r="Q46"/>
      <c r="R46"/>
      <c r="S46"/>
      <c r="T46"/>
      <c r="U46"/>
      <c r="V46"/>
    </row>
    <row r="47" spans="1:22" ht="29.25" customHeight="1" x14ac:dyDescent="0.15">
      <c r="A47" s="30">
        <v>143</v>
      </c>
      <c r="B47" s="56"/>
      <c r="C47" s="54"/>
      <c r="D47" s="59"/>
      <c r="E47" s="34"/>
      <c r="F47" s="35"/>
      <c r="G47" s="62" t="str">
        <f>IF(AND(E47="",F47=""),"",IF(AND('保健師（学校・グループ４名以上）1～25'!$F$5="適",E47=1,F47=1),6300,IF(AND('保健師（学校・グループ４名以上）1～25'!$F$5="適",E47+F47=1),3300,IF(AND(E47=1,F47=1),6600,3500))))</f>
        <v/>
      </c>
      <c r="M47"/>
      <c r="N47"/>
      <c r="O47"/>
      <c r="P47"/>
      <c r="Q47"/>
      <c r="R47"/>
      <c r="S47"/>
      <c r="T47"/>
      <c r="U47"/>
      <c r="V47"/>
    </row>
    <row r="48" spans="1:22" ht="29.25" customHeight="1" x14ac:dyDescent="0.15">
      <c r="A48" s="30">
        <v>144</v>
      </c>
      <c r="B48" s="56"/>
      <c r="C48" s="54"/>
      <c r="D48" s="59"/>
      <c r="E48" s="34"/>
      <c r="F48" s="35"/>
      <c r="G48" s="62" t="str">
        <f>IF(AND(E48="",F48=""),"",IF(AND('保健師（学校・グループ４名以上）1～25'!$F$5="適",E48=1,F48=1),6300,IF(AND('保健師（学校・グループ４名以上）1～25'!$F$5="適",E48+F48=1),3300,IF(AND(E48=1,F48=1),6600,3500))))</f>
        <v/>
      </c>
      <c r="M48"/>
      <c r="N48"/>
      <c r="O48"/>
      <c r="P48"/>
      <c r="Q48"/>
      <c r="R48"/>
      <c r="S48"/>
      <c r="T48"/>
      <c r="U48"/>
      <c r="V48"/>
    </row>
    <row r="49" spans="1:22" ht="29.25" customHeight="1" x14ac:dyDescent="0.15">
      <c r="A49" s="30">
        <v>145</v>
      </c>
      <c r="B49" s="56"/>
      <c r="C49" s="54"/>
      <c r="D49" s="59"/>
      <c r="E49" s="34"/>
      <c r="F49" s="35"/>
      <c r="G49" s="62" t="str">
        <f>IF(AND(E49="",F49=""),"",IF(AND('保健師（学校・グループ４名以上）1～25'!$F$5="適",E49=1,F49=1),6300,IF(AND('保健師（学校・グループ４名以上）1～25'!$F$5="適",E49+F49=1),3300,IF(AND(E49=1,F49=1),6600,3500))))</f>
        <v/>
      </c>
      <c r="M49"/>
      <c r="N49"/>
      <c r="O49"/>
      <c r="P49"/>
      <c r="Q49"/>
      <c r="R49"/>
      <c r="S49"/>
      <c r="T49"/>
      <c r="U49"/>
      <c r="V49"/>
    </row>
    <row r="50" spans="1:22" ht="29.25" customHeight="1" x14ac:dyDescent="0.15">
      <c r="A50" s="30">
        <v>146</v>
      </c>
      <c r="B50" s="56"/>
      <c r="C50" s="54"/>
      <c r="D50" s="59"/>
      <c r="E50" s="34"/>
      <c r="F50" s="35"/>
      <c r="G50" s="62" t="str">
        <f>IF(AND(E50="",F50=""),"",IF(AND('保健師（学校・グループ４名以上）1～25'!$F$5="適",E50=1,F50=1),6300,IF(AND('保健師（学校・グループ４名以上）1～25'!$F$5="適",E50+F50=1),3300,IF(AND(E50=1,F50=1),6600,3500))))</f>
        <v/>
      </c>
      <c r="M50"/>
      <c r="N50"/>
      <c r="O50"/>
      <c r="P50"/>
      <c r="Q50"/>
      <c r="R50"/>
      <c r="S50"/>
      <c r="T50"/>
      <c r="U50"/>
      <c r="V50"/>
    </row>
    <row r="51" spans="1:22" ht="29.25" customHeight="1" x14ac:dyDescent="0.15">
      <c r="A51" s="30">
        <v>147</v>
      </c>
      <c r="B51" s="56"/>
      <c r="C51" s="54"/>
      <c r="D51" s="59"/>
      <c r="E51" s="34"/>
      <c r="F51" s="35"/>
      <c r="G51" s="62" t="str">
        <f>IF(AND(E51="",F51=""),"",IF(AND('保健師（学校・グループ４名以上）1～25'!$F$5="適",E51=1,F51=1),6300,IF(AND('保健師（学校・グループ４名以上）1～25'!$F$5="適",E51+F51=1),3300,IF(AND(E51=1,F51=1),6600,3500))))</f>
        <v/>
      </c>
      <c r="M51"/>
      <c r="N51"/>
      <c r="O51"/>
      <c r="P51"/>
      <c r="Q51"/>
      <c r="R51"/>
      <c r="S51"/>
      <c r="T51"/>
      <c r="U51"/>
      <c r="V51"/>
    </row>
    <row r="52" spans="1:22" ht="29.25" customHeight="1" x14ac:dyDescent="0.15">
      <c r="A52" s="30">
        <v>148</v>
      </c>
      <c r="B52" s="56"/>
      <c r="C52" s="54"/>
      <c r="D52" s="59"/>
      <c r="E52" s="34"/>
      <c r="F52" s="35"/>
      <c r="G52" s="62" t="str">
        <f>IF(AND(E52="",F52=""),"",IF(AND('保健師（学校・グループ４名以上）1～25'!$F$5="適",E52=1,F52=1),6300,IF(AND('保健師（学校・グループ４名以上）1～25'!$F$5="適",E52+F52=1),3300,IF(AND(E52=1,F52=1),6600,3500))))</f>
        <v/>
      </c>
      <c r="M52"/>
      <c r="N52"/>
      <c r="O52"/>
      <c r="P52"/>
      <c r="Q52"/>
      <c r="R52"/>
      <c r="S52"/>
      <c r="T52"/>
      <c r="U52"/>
      <c r="V52"/>
    </row>
    <row r="53" spans="1:22" ht="29.25" customHeight="1" x14ac:dyDescent="0.15">
      <c r="A53" s="30">
        <v>149</v>
      </c>
      <c r="B53" s="56"/>
      <c r="C53" s="54"/>
      <c r="D53" s="59"/>
      <c r="E53" s="34"/>
      <c r="F53" s="35"/>
      <c r="G53" s="62" t="str">
        <f>IF(AND(E53="",F53=""),"",IF(AND('保健師（学校・グループ４名以上）1～25'!$F$5="適",E53=1,F53=1),6300,IF(AND('保健師（学校・グループ４名以上）1～25'!$F$5="適",E53+F53=1),3300,IF(AND(E53=1,F53=1),6600,3500))))</f>
        <v/>
      </c>
      <c r="M53"/>
      <c r="N53"/>
      <c r="O53"/>
      <c r="P53"/>
      <c r="Q53"/>
      <c r="R53"/>
      <c r="S53"/>
      <c r="T53"/>
      <c r="U53"/>
      <c r="V53"/>
    </row>
    <row r="54" spans="1:22" ht="29.25" customHeight="1" x14ac:dyDescent="0.15">
      <c r="A54" s="30">
        <v>150</v>
      </c>
      <c r="B54" s="56"/>
      <c r="C54" s="54"/>
      <c r="D54" s="59"/>
      <c r="E54" s="34"/>
      <c r="F54" s="35"/>
      <c r="G54" s="62" t="str">
        <f>IF(AND(E54="",F54=""),"",IF(AND('保健師（学校・グループ４名以上）1～25'!$F$5="適",E54=1,F54=1),6300,IF(AND('保健師（学校・グループ４名以上）1～25'!$F$5="適",E54+F54=1),3300,IF(AND(E54=1,F54=1),6600,3500))))</f>
        <v/>
      </c>
      <c r="M54"/>
      <c r="N54"/>
      <c r="O54"/>
      <c r="P54"/>
      <c r="Q54"/>
      <c r="R54"/>
      <c r="S54"/>
      <c r="T54"/>
      <c r="U54"/>
      <c r="V54"/>
    </row>
    <row r="55" spans="1:22" ht="29.25" customHeight="1" x14ac:dyDescent="0.15">
      <c r="A55" s="30">
        <v>151</v>
      </c>
      <c r="B55" s="56"/>
      <c r="C55" s="54"/>
      <c r="D55" s="59"/>
      <c r="E55" s="34"/>
      <c r="F55" s="35"/>
      <c r="G55" s="62" t="str">
        <f>IF(AND(E55="",F55=""),"",IF(AND('保健師（学校・グループ４名以上）1～25'!$F$5="適",E55=1,F55=1),6300,IF(AND('保健師（学校・グループ４名以上）1～25'!$F$5="適",E55+F55=1),3300,IF(AND(E55=1,F55=1),6600,3500))))</f>
        <v/>
      </c>
      <c r="M55"/>
      <c r="N55"/>
      <c r="O55"/>
      <c r="P55"/>
      <c r="Q55"/>
      <c r="R55"/>
      <c r="S55"/>
      <c r="T55"/>
      <c r="U55"/>
      <c r="V55"/>
    </row>
    <row r="56" spans="1:22" ht="29.25" customHeight="1" x14ac:dyDescent="0.15">
      <c r="A56" s="30">
        <v>152</v>
      </c>
      <c r="B56" s="56"/>
      <c r="C56" s="54"/>
      <c r="D56" s="59"/>
      <c r="E56" s="34"/>
      <c r="F56" s="35"/>
      <c r="G56" s="62" t="str">
        <f>IF(AND(E56="",F56=""),"",IF(AND('保健師（学校・グループ４名以上）1～25'!$F$5="適",E56=1,F56=1),6300,IF(AND('保健師（学校・グループ４名以上）1～25'!$F$5="適",E56+F56=1),3300,IF(AND(E56=1,F56=1),6600,3500))))</f>
        <v/>
      </c>
      <c r="M56"/>
      <c r="N56"/>
      <c r="O56"/>
      <c r="P56"/>
      <c r="Q56"/>
      <c r="R56"/>
      <c r="S56"/>
      <c r="T56"/>
      <c r="U56"/>
      <c r="V56"/>
    </row>
    <row r="57" spans="1:22" ht="29.25" customHeight="1" x14ac:dyDescent="0.15">
      <c r="A57" s="30">
        <v>153</v>
      </c>
      <c r="B57" s="56"/>
      <c r="C57" s="54"/>
      <c r="D57" s="59"/>
      <c r="E57" s="34"/>
      <c r="F57" s="35"/>
      <c r="G57" s="62" t="str">
        <f>IF(AND(E57="",F57=""),"",IF(AND('保健師（学校・グループ４名以上）1～25'!$F$5="適",E57=1,F57=1),6300,IF(AND('保健師（学校・グループ４名以上）1～25'!$F$5="適",E57+F57=1),3300,IF(AND(E57=1,F57=1),6600,3500))))</f>
        <v/>
      </c>
      <c r="M57"/>
      <c r="N57"/>
      <c r="O57"/>
      <c r="P57"/>
      <c r="Q57"/>
      <c r="R57"/>
      <c r="S57"/>
      <c r="T57"/>
      <c r="U57"/>
      <c r="V57"/>
    </row>
    <row r="58" spans="1:22" ht="29.25" customHeight="1" x14ac:dyDescent="0.15">
      <c r="A58" s="30">
        <v>154</v>
      </c>
      <c r="B58" s="56"/>
      <c r="C58" s="54"/>
      <c r="D58" s="59"/>
      <c r="E58" s="34"/>
      <c r="F58" s="35"/>
      <c r="G58" s="62" t="str">
        <f>IF(AND(E58="",F58=""),"",IF(AND('保健師（学校・グループ４名以上）1～25'!$F$5="適",E58=1,F58=1),6300,IF(AND('保健師（学校・グループ４名以上）1～25'!$F$5="適",E58+F58=1),3300,IF(AND(E58=1,F58=1),6600,3500))))</f>
        <v/>
      </c>
      <c r="M58"/>
      <c r="N58"/>
      <c r="O58"/>
      <c r="P58"/>
      <c r="Q58"/>
      <c r="R58"/>
      <c r="S58"/>
      <c r="T58"/>
      <c r="U58"/>
      <c r="V58"/>
    </row>
    <row r="59" spans="1:22" ht="29.25" customHeight="1" x14ac:dyDescent="0.15">
      <c r="A59" s="30">
        <v>155</v>
      </c>
      <c r="B59" s="56"/>
      <c r="C59" s="54"/>
      <c r="D59" s="59"/>
      <c r="E59" s="34"/>
      <c r="F59" s="35"/>
      <c r="G59" s="62" t="str">
        <f>IF(AND(E59="",F59=""),"",IF(AND('保健師（学校・グループ４名以上）1～25'!$F$5="適",E59=1,F59=1),6300,IF(AND('保健師（学校・グループ４名以上）1～25'!$F$5="適",E59+F59=1),3300,IF(AND(E59=1,F59=1),6600,3500))))</f>
        <v/>
      </c>
      <c r="M59"/>
      <c r="N59"/>
      <c r="O59"/>
      <c r="P59"/>
      <c r="Q59"/>
      <c r="R59"/>
      <c r="S59"/>
      <c r="T59"/>
      <c r="U59"/>
      <c r="V59"/>
    </row>
    <row r="60" spans="1:22" ht="29.25" customHeight="1" x14ac:dyDescent="0.15">
      <c r="A60" s="30">
        <v>156</v>
      </c>
      <c r="B60" s="56"/>
      <c r="C60" s="54"/>
      <c r="D60" s="59"/>
      <c r="E60" s="34"/>
      <c r="F60" s="35"/>
      <c r="G60" s="62" t="str">
        <f>IF(AND(E60="",F60=""),"",IF(AND('保健師（学校・グループ４名以上）1～25'!$F$5="適",E60=1,F60=1),6300,IF(AND('保健師（学校・グループ４名以上）1～25'!$F$5="適",E60+F60=1),3300,IF(AND(E60=1,F60=1),6600,3500))))</f>
        <v/>
      </c>
      <c r="M60"/>
      <c r="N60"/>
      <c r="O60"/>
      <c r="P60"/>
      <c r="Q60"/>
      <c r="R60"/>
      <c r="S60"/>
      <c r="T60"/>
      <c r="U60"/>
      <c r="V60"/>
    </row>
    <row r="61" spans="1:22" ht="29.25" customHeight="1" x14ac:dyDescent="0.15">
      <c r="A61" s="30">
        <v>157</v>
      </c>
      <c r="B61" s="56"/>
      <c r="C61" s="54"/>
      <c r="D61" s="59"/>
      <c r="E61" s="34"/>
      <c r="F61" s="35"/>
      <c r="G61" s="62" t="str">
        <f>IF(AND(E61="",F61=""),"",IF(AND('保健師（学校・グループ４名以上）1～25'!$F$5="適",E61=1,F61=1),6300,IF(AND('保健師（学校・グループ４名以上）1～25'!$F$5="適",E61+F61=1),3300,IF(AND(E61=1,F61=1),6600,3500))))</f>
        <v/>
      </c>
      <c r="M61"/>
      <c r="N61"/>
      <c r="O61"/>
      <c r="P61"/>
      <c r="Q61"/>
      <c r="R61"/>
      <c r="S61"/>
      <c r="T61"/>
      <c r="U61"/>
      <c r="V61"/>
    </row>
    <row r="62" spans="1:22" ht="29.25" customHeight="1" x14ac:dyDescent="0.15">
      <c r="A62" s="30">
        <v>158</v>
      </c>
      <c r="B62" s="56"/>
      <c r="C62" s="54"/>
      <c r="D62" s="59"/>
      <c r="E62" s="34"/>
      <c r="F62" s="35"/>
      <c r="G62" s="62" t="str">
        <f>IF(AND(E62="",F62=""),"",IF(AND('保健師（学校・グループ４名以上）1～25'!$F$5="適",E62=1,F62=1),6300,IF(AND('保健師（学校・グループ４名以上）1～25'!$F$5="適",E62+F62=1),3300,IF(AND(E62=1,F62=1),6600,3500))))</f>
        <v/>
      </c>
      <c r="M62"/>
      <c r="N62"/>
      <c r="O62"/>
      <c r="P62"/>
      <c r="Q62"/>
      <c r="R62"/>
      <c r="S62"/>
      <c r="T62"/>
      <c r="U62"/>
      <c r="V62"/>
    </row>
    <row r="63" spans="1:22" ht="29.25" customHeight="1" x14ac:dyDescent="0.15">
      <c r="A63" s="30">
        <v>159</v>
      </c>
      <c r="B63" s="56"/>
      <c r="C63" s="54"/>
      <c r="D63" s="59"/>
      <c r="E63" s="34"/>
      <c r="F63" s="35"/>
      <c r="G63" s="62" t="str">
        <f>IF(AND(E63="",F63=""),"",IF(AND('保健師（学校・グループ４名以上）1～25'!$F$5="適",E63=1,F63=1),6300,IF(AND('保健師（学校・グループ４名以上）1～25'!$F$5="適",E63+F63=1),3300,IF(AND(E63=1,F63=1),6600,3500))))</f>
        <v/>
      </c>
      <c r="M63"/>
      <c r="N63"/>
      <c r="O63"/>
      <c r="P63"/>
      <c r="Q63"/>
      <c r="R63"/>
      <c r="S63"/>
      <c r="T63"/>
      <c r="U63"/>
      <c r="V63"/>
    </row>
    <row r="64" spans="1:22" ht="29.25" customHeight="1" thickBot="1" x14ac:dyDescent="0.2">
      <c r="A64" s="30">
        <v>160</v>
      </c>
      <c r="B64" s="58"/>
      <c r="C64" s="55"/>
      <c r="D64" s="60"/>
      <c r="E64" s="37"/>
      <c r="F64" s="38"/>
      <c r="G64" s="63" t="str">
        <f>IF(AND(E64="",F64=""),"",IF(AND('保健師（学校・グループ４名以上）1～25'!$F$5="適",E64=1,F64=1),6300,IF(AND('保健師（学校・グループ４名以上）1～25'!$F$5="適",E64+F64=1),3300,IF(AND(E64=1,F64=1),6600,3500))))</f>
        <v/>
      </c>
      <c r="M64"/>
      <c r="N64"/>
      <c r="O64"/>
      <c r="P64"/>
      <c r="Q64"/>
      <c r="R64"/>
      <c r="S64"/>
      <c r="T64"/>
      <c r="U64"/>
      <c r="V64"/>
    </row>
    <row r="65" spans="1:22" ht="29.25" customHeight="1" thickTop="1" thickBot="1" x14ac:dyDescent="0.2">
      <c r="A65" s="65"/>
      <c r="B65" s="66"/>
      <c r="C65" s="39"/>
      <c r="D65" s="41" t="s">
        <v>2</v>
      </c>
      <c r="E65" s="67" t="str">
        <f>IF(COUNTBLANK(E5:E64)&gt;59,"",SUM(E5:E64))</f>
        <v/>
      </c>
      <c r="F65" s="69" t="str">
        <f>IF(COUNTBLANK(F5:F64)&gt;59,"",SUM(F5:F64))</f>
        <v/>
      </c>
      <c r="G65" s="68" t="str">
        <f>IF(COUNTBLANK(G5:G64)&gt;59,"",SUM(G5:G64))</f>
        <v/>
      </c>
      <c r="M65"/>
      <c r="N65"/>
      <c r="O65"/>
      <c r="P65"/>
      <c r="Q65"/>
      <c r="R65"/>
      <c r="S65"/>
      <c r="T65"/>
      <c r="U65"/>
      <c r="V65"/>
    </row>
    <row r="66" spans="1:22" ht="29.25" customHeight="1" x14ac:dyDescent="0.15"/>
    <row r="67" spans="1:22" ht="29.25" customHeight="1" x14ac:dyDescent="0.15"/>
  </sheetData>
  <phoneticPr fontId="2"/>
  <pageMargins left="1.1811023622047245" right="0.19685039370078741" top="0.39370078740157483" bottom="0.39370078740157483" header="0.51181102362204722" footer="0.51181102362204722"/>
  <pageSetup paperSize="9" scale="80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9"/>
  </sheetPr>
  <dimension ref="B1:G23"/>
  <sheetViews>
    <sheetView workbookViewId="0"/>
  </sheetViews>
  <sheetFormatPr defaultRowHeight="12" x14ac:dyDescent="0.15"/>
  <cols>
    <col min="2" max="2" width="10.7109375" customWidth="1"/>
    <col min="3" max="3" width="28.7109375" customWidth="1"/>
    <col min="4" max="4" width="12.7109375" customWidth="1"/>
    <col min="5" max="5" width="18.7109375" customWidth="1"/>
  </cols>
  <sheetData>
    <row r="1" spans="2:7" s="11" customFormat="1" x14ac:dyDescent="0.15"/>
    <row r="2" spans="2:7" s="11" customFormat="1" ht="12.75" thickBot="1" x14ac:dyDescent="0.2"/>
    <row r="3" spans="2:7" s="11" customFormat="1" ht="15" customHeight="1" thickTop="1" thickBot="1" x14ac:dyDescent="0.2">
      <c r="B3" s="12" t="s">
        <v>8</v>
      </c>
      <c r="C3" s="13" t="s">
        <v>14</v>
      </c>
      <c r="D3" s="14" t="s">
        <v>7</v>
      </c>
      <c r="E3" s="15" t="s">
        <v>9</v>
      </c>
    </row>
    <row r="4" spans="2:7" s="11" customFormat="1" ht="15" customHeight="1" x14ac:dyDescent="0.15">
      <c r="B4" s="16" t="s">
        <v>0</v>
      </c>
      <c r="C4" s="45">
        <v>3500</v>
      </c>
      <c r="D4" s="46"/>
      <c r="E4" s="17" t="str">
        <f>IF(D4="","",C4*D4)</f>
        <v/>
      </c>
    </row>
    <row r="5" spans="2:7" s="11" customFormat="1" ht="15" customHeight="1" thickBot="1" x14ac:dyDescent="0.2">
      <c r="B5" s="18" t="s">
        <v>1</v>
      </c>
      <c r="C5" s="47">
        <v>6600</v>
      </c>
      <c r="D5" s="48"/>
      <c r="E5" s="19" t="str">
        <f>IF(D5="","",C5*D5)</f>
        <v/>
      </c>
    </row>
    <row r="6" spans="2:7" s="11" customFormat="1" ht="15" customHeight="1" thickTop="1" thickBot="1" x14ac:dyDescent="0.2">
      <c r="B6" s="91" t="s">
        <v>10</v>
      </c>
      <c r="C6" s="92"/>
      <c r="D6" s="93"/>
      <c r="E6" s="28" t="str">
        <f>IF(AND(E4="",E5=""),"",SUM(E4:E5))</f>
        <v/>
      </c>
    </row>
    <row r="7" spans="2:7" s="11" customFormat="1" ht="12.75" thickTop="1" x14ac:dyDescent="0.15"/>
    <row r="8" spans="2:7" s="11" customFormat="1" x14ac:dyDescent="0.15"/>
    <row r="9" spans="2:7" s="11" customFormat="1" ht="14.25" x14ac:dyDescent="0.15">
      <c r="B9" s="97" t="s">
        <v>17</v>
      </c>
      <c r="C9" s="98"/>
      <c r="D9" s="98"/>
      <c r="E9" s="98"/>
      <c r="F9" s="72"/>
      <c r="G9" s="72"/>
    </row>
    <row r="10" spans="2:7" s="11" customFormat="1" x14ac:dyDescent="0.15"/>
    <row r="11" spans="2:7" s="11" customFormat="1" ht="12.75" thickBot="1" x14ac:dyDescent="0.2"/>
    <row r="12" spans="2:7" s="11" customFormat="1" ht="15" customHeight="1" thickTop="1" thickBot="1" x14ac:dyDescent="0.2">
      <c r="B12" s="12" t="s">
        <v>8</v>
      </c>
      <c r="C12" s="13" t="s">
        <v>15</v>
      </c>
      <c r="D12" s="14" t="s">
        <v>7</v>
      </c>
      <c r="E12" s="15" t="s">
        <v>9</v>
      </c>
    </row>
    <row r="13" spans="2:7" s="11" customFormat="1" ht="15" customHeight="1" x14ac:dyDescent="0.15">
      <c r="B13" s="16" t="s">
        <v>0</v>
      </c>
      <c r="C13" s="45">
        <v>3300</v>
      </c>
      <c r="D13" s="46"/>
      <c r="E13" s="17" t="str">
        <f>IF(D13="","",C13*D13)</f>
        <v/>
      </c>
    </row>
    <row r="14" spans="2:7" s="11" customFormat="1" ht="15" customHeight="1" thickBot="1" x14ac:dyDescent="0.2">
      <c r="B14" s="18" t="s">
        <v>1</v>
      </c>
      <c r="C14" s="47">
        <v>6300</v>
      </c>
      <c r="D14" s="48"/>
      <c r="E14" s="19" t="str">
        <f>IF(D14="","",C14*D14)</f>
        <v/>
      </c>
    </row>
    <row r="15" spans="2:7" s="11" customFormat="1" ht="15" customHeight="1" thickTop="1" thickBot="1" x14ac:dyDescent="0.2">
      <c r="B15" s="91" t="s">
        <v>10</v>
      </c>
      <c r="C15" s="92"/>
      <c r="D15" s="93"/>
      <c r="E15" s="28" t="str">
        <f>IF(AND(E13="",E14=""),"",SUM(E13:E14))</f>
        <v/>
      </c>
    </row>
    <row r="16" spans="2:7" s="11" customFormat="1" ht="12.75" thickTop="1" x14ac:dyDescent="0.15"/>
    <row r="17" spans="2:5" s="11" customFormat="1" ht="12.75" thickBot="1" x14ac:dyDescent="0.2"/>
    <row r="18" spans="2:5" s="11" customFormat="1" ht="15.75" thickTop="1" thickBot="1" x14ac:dyDescent="0.2">
      <c r="B18" s="20" t="s">
        <v>8</v>
      </c>
      <c r="C18" s="21" t="s">
        <v>11</v>
      </c>
      <c r="D18" s="22" t="s">
        <v>7</v>
      </c>
      <c r="E18" s="23" t="s">
        <v>9</v>
      </c>
    </row>
    <row r="19" spans="2:5" s="11" customFormat="1" ht="14.25" x14ac:dyDescent="0.15">
      <c r="B19" s="24" t="s">
        <v>0</v>
      </c>
      <c r="C19" s="49">
        <v>3700</v>
      </c>
      <c r="D19" s="50"/>
      <c r="E19" s="25" t="str">
        <f>IF(D19="","",C19*D19)</f>
        <v/>
      </c>
    </row>
    <row r="20" spans="2:5" s="11" customFormat="1" ht="15" thickBot="1" x14ac:dyDescent="0.2">
      <c r="B20" s="26" t="s">
        <v>1</v>
      </c>
      <c r="C20" s="51">
        <v>7000</v>
      </c>
      <c r="D20" s="52"/>
      <c r="E20" s="27" t="str">
        <f>IF(D20="","",C20*D20)</f>
        <v/>
      </c>
    </row>
    <row r="21" spans="2:5" s="11" customFormat="1" ht="15.75" thickTop="1" thickBot="1" x14ac:dyDescent="0.2">
      <c r="B21" s="94" t="s">
        <v>16</v>
      </c>
      <c r="C21" s="95"/>
      <c r="D21" s="96"/>
      <c r="E21" s="29" t="str">
        <f>IF(AND(E19="",E20=""),"",SUM(E19:E20))</f>
        <v/>
      </c>
    </row>
    <row r="22" spans="2:5" s="11" customFormat="1" ht="12.75" thickTop="1" x14ac:dyDescent="0.15"/>
    <row r="23" spans="2:5" s="11" customFormat="1" x14ac:dyDescent="0.15"/>
  </sheetData>
  <mergeCells count="4">
    <mergeCell ref="B6:D6"/>
    <mergeCell ref="B21:D21"/>
    <mergeCell ref="B15:D15"/>
    <mergeCell ref="B9:E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保健師（個人３名以下）</vt:lpstr>
      <vt:lpstr>保健師（学校・グループ４名以上）1～25</vt:lpstr>
      <vt:lpstr>保健師（学校・グループ４名以上）26～50</vt:lpstr>
      <vt:lpstr>保健師（学校・グループ４名以上）51～75</vt:lpstr>
      <vt:lpstr>保健師（学校・グループ４名以上）76～100</vt:lpstr>
      <vt:lpstr>101～160</vt:lpstr>
      <vt:lpstr>振込額確認</vt:lpstr>
    </vt:vector>
  </TitlesOfParts>
  <Company>シンクス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user</cp:lastModifiedBy>
  <cp:lastPrinted>2013-05-26T07:12:35Z</cp:lastPrinted>
  <dcterms:created xsi:type="dcterms:W3CDTF">2003-09-02T08:36:31Z</dcterms:created>
  <dcterms:modified xsi:type="dcterms:W3CDTF">2022-04-22T08:16:41Z</dcterms:modified>
</cp:coreProperties>
</file>